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żbieta Danielska\Documents\PULPIT_OLD\ważne dokumenty\GKRPA\2024\prelimiarz\"/>
    </mc:Choice>
  </mc:AlternateContent>
  <xr:revisionPtr revIDLastSave="0" documentId="8_{285AA237-1C01-4A17-B63F-E740E7D19F10}" xr6:coauthVersionLast="47" xr6:coauthVersionMax="47" xr10:uidLastSave="{00000000-0000-0000-0000-000000000000}"/>
  <bookViews>
    <workbookView xWindow="-120" yWindow="-120" windowWidth="38640" windowHeight="21120" firstSheet="2" activeTab="7" xr2:uid="{79A31002-B4D9-4607-AD4B-7F9CD45CBFA5}"/>
  </bookViews>
  <sheets>
    <sheet name="GKRPA  2023" sheetId="6" r:id="rId1"/>
    <sheet name="GKRPA  2023 III" sheetId="7" r:id="rId2"/>
    <sheet name="GKRPA  2023 IV" sheetId="8" r:id="rId3"/>
    <sheet name="GKRPA  2023 V " sheetId="9" r:id="rId4"/>
    <sheet name="GKRPA  2023 VI " sheetId="10" r:id="rId5"/>
    <sheet name="GKRPA  2023 IX  " sheetId="11" r:id="rId6"/>
    <sheet name="GKRPA  2023 X  )" sheetId="12" r:id="rId7"/>
    <sheet name="GKRPA  2023 XII  " sheetId="14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6" i="14" l="1"/>
  <c r="M36" i="14"/>
  <c r="K36" i="14"/>
  <c r="J36" i="14"/>
  <c r="I36" i="14"/>
  <c r="H36" i="14"/>
  <c r="D36" i="14"/>
  <c r="T31" i="14"/>
  <c r="S31" i="14"/>
  <c r="S30" i="14"/>
  <c r="U30" i="14" s="1"/>
  <c r="T29" i="14"/>
  <c r="S28" i="14"/>
  <c r="T28" i="14" s="1"/>
  <c r="U27" i="14"/>
  <c r="S27" i="14"/>
  <c r="T27" i="14" s="1"/>
  <c r="U26" i="14"/>
  <c r="S26" i="14"/>
  <c r="T26" i="14" s="1"/>
  <c r="T25" i="14"/>
  <c r="S25" i="14"/>
  <c r="S36" i="14" s="1"/>
  <c r="E22" i="14"/>
  <c r="D22" i="14"/>
  <c r="U21" i="14"/>
  <c r="T21" i="14"/>
  <c r="S21" i="14"/>
  <c r="S20" i="14"/>
  <c r="U20" i="14" s="1"/>
  <c r="S19" i="14"/>
  <c r="U19" i="14" s="1"/>
  <c r="T17" i="14"/>
  <c r="S17" i="14"/>
  <c r="S16" i="14"/>
  <c r="T16" i="14" s="1"/>
  <c r="S15" i="14"/>
  <c r="T15" i="14" s="1"/>
  <c r="U14" i="14"/>
  <c r="T14" i="14"/>
  <c r="S12" i="14"/>
  <c r="T12" i="14" s="1"/>
  <c r="S11" i="14"/>
  <c r="U11" i="14" s="1"/>
  <c r="S9" i="14"/>
  <c r="U9" i="14" s="1"/>
  <c r="T8" i="14"/>
  <c r="S8" i="14"/>
  <c r="U7" i="14"/>
  <c r="T7" i="14"/>
  <c r="S7" i="14"/>
  <c r="S6" i="14"/>
  <c r="O36" i="12"/>
  <c r="M36" i="12"/>
  <c r="K36" i="12"/>
  <c r="J36" i="12"/>
  <c r="I36" i="12"/>
  <c r="H36" i="12"/>
  <c r="D36" i="12"/>
  <c r="T31" i="12"/>
  <c r="S31" i="12"/>
  <c r="S30" i="12"/>
  <c r="U30" i="12" s="1"/>
  <c r="T29" i="12"/>
  <c r="U28" i="12"/>
  <c r="T28" i="12"/>
  <c r="S28" i="12"/>
  <c r="U27" i="12"/>
  <c r="T27" i="12"/>
  <c r="U26" i="12"/>
  <c r="S26" i="12"/>
  <c r="T26" i="12" s="1"/>
  <c r="S25" i="12"/>
  <c r="S36" i="12" s="1"/>
  <c r="E22" i="12"/>
  <c r="D22" i="12"/>
  <c r="S21" i="12"/>
  <c r="T21" i="12" s="1"/>
  <c r="S20" i="12"/>
  <c r="U20" i="12" s="1"/>
  <c r="S19" i="12"/>
  <c r="U19" i="12" s="1"/>
  <c r="S17" i="12"/>
  <c r="T17" i="12" s="1"/>
  <c r="S16" i="12"/>
  <c r="T16" i="12" s="1"/>
  <c r="T15" i="12"/>
  <c r="U14" i="12"/>
  <c r="T14" i="12"/>
  <c r="S12" i="12"/>
  <c r="T12" i="12" s="1"/>
  <c r="S11" i="12"/>
  <c r="U11" i="12" s="1"/>
  <c r="S9" i="12"/>
  <c r="U9" i="12" s="1"/>
  <c r="S8" i="12"/>
  <c r="T8" i="12" s="1"/>
  <c r="S7" i="12"/>
  <c r="U7" i="12" s="1"/>
  <c r="S6" i="12"/>
  <c r="O36" i="11"/>
  <c r="M36" i="11"/>
  <c r="K36" i="11"/>
  <c r="J36" i="11"/>
  <c r="I36" i="11"/>
  <c r="H36" i="11"/>
  <c r="D36" i="11"/>
  <c r="S31" i="11"/>
  <c r="T31" i="11" s="1"/>
  <c r="S30" i="11"/>
  <c r="T30" i="11" s="1"/>
  <c r="T29" i="11"/>
  <c r="U28" i="11"/>
  <c r="S28" i="11"/>
  <c r="T28" i="11" s="1"/>
  <c r="U27" i="11"/>
  <c r="T27" i="11"/>
  <c r="U26" i="11"/>
  <c r="S26" i="11"/>
  <c r="T26" i="11" s="1"/>
  <c r="S25" i="11"/>
  <c r="S36" i="11" s="1"/>
  <c r="E22" i="11"/>
  <c r="D22" i="11"/>
  <c r="U21" i="11"/>
  <c r="S21" i="11"/>
  <c r="T21" i="11" s="1"/>
  <c r="S20" i="11"/>
  <c r="U20" i="11" s="1"/>
  <c r="T19" i="11"/>
  <c r="S19" i="11"/>
  <c r="U19" i="11" s="1"/>
  <c r="S17" i="11"/>
  <c r="T17" i="11" s="1"/>
  <c r="S16" i="11"/>
  <c r="T16" i="11" s="1"/>
  <c r="T15" i="11"/>
  <c r="T14" i="11"/>
  <c r="S12" i="11"/>
  <c r="U12" i="11" s="1"/>
  <c r="S11" i="11"/>
  <c r="U11" i="11" s="1"/>
  <c r="U9" i="11"/>
  <c r="S9" i="11"/>
  <c r="T9" i="11" s="1"/>
  <c r="S8" i="11"/>
  <c r="T8" i="11" s="1"/>
  <c r="S7" i="11"/>
  <c r="U6" i="11"/>
  <c r="T6" i="11"/>
  <c r="S6" i="11"/>
  <c r="O35" i="10"/>
  <c r="M35" i="10"/>
  <c r="K35" i="10"/>
  <c r="J35" i="10"/>
  <c r="I35" i="10"/>
  <c r="H35" i="10"/>
  <c r="D35" i="10"/>
  <c r="S30" i="10"/>
  <c r="T30" i="10" s="1"/>
  <c r="S29" i="10"/>
  <c r="T29" i="10" s="1"/>
  <c r="T28" i="10"/>
  <c r="S27" i="10"/>
  <c r="U27" i="10" s="1"/>
  <c r="U26" i="10"/>
  <c r="T26" i="10"/>
  <c r="S25" i="10"/>
  <c r="T25" i="10" s="1"/>
  <c r="S24" i="10"/>
  <c r="E21" i="10"/>
  <c r="D21" i="10"/>
  <c r="S20" i="10"/>
  <c r="T20" i="10" s="1"/>
  <c r="S19" i="10"/>
  <c r="T19" i="10" s="1"/>
  <c r="S18" i="10"/>
  <c r="U18" i="10" s="1"/>
  <c r="S16" i="10"/>
  <c r="T16" i="10" s="1"/>
  <c r="T15" i="10"/>
  <c r="S14" i="10"/>
  <c r="T14" i="10" s="1"/>
  <c r="S12" i="10"/>
  <c r="T12" i="10" s="1"/>
  <c r="S11" i="10"/>
  <c r="U11" i="10" s="1"/>
  <c r="S9" i="10"/>
  <c r="T9" i="10" s="1"/>
  <c r="S8" i="10"/>
  <c r="T8" i="10" s="1"/>
  <c r="S7" i="10"/>
  <c r="U7" i="10" s="1"/>
  <c r="S6" i="10"/>
  <c r="U6" i="10" s="1"/>
  <c r="J35" i="9"/>
  <c r="O35" i="9"/>
  <c r="M35" i="9"/>
  <c r="K35" i="9"/>
  <c r="I35" i="9"/>
  <c r="H35" i="9"/>
  <c r="D35" i="9"/>
  <c r="S30" i="9"/>
  <c r="T30" i="9" s="1"/>
  <c r="S29" i="9"/>
  <c r="U29" i="9" s="1"/>
  <c r="T28" i="9"/>
  <c r="S27" i="9"/>
  <c r="U27" i="9" s="1"/>
  <c r="U26" i="9"/>
  <c r="T26" i="9"/>
  <c r="S25" i="9"/>
  <c r="U25" i="9" s="1"/>
  <c r="S24" i="9"/>
  <c r="E21" i="9"/>
  <c r="D21" i="9"/>
  <c r="U20" i="9"/>
  <c r="T20" i="9"/>
  <c r="S20" i="9"/>
  <c r="S19" i="9"/>
  <c r="T19" i="9" s="1"/>
  <c r="S18" i="9"/>
  <c r="U18" i="9" s="1"/>
  <c r="S16" i="9"/>
  <c r="T16" i="9" s="1"/>
  <c r="T15" i="9"/>
  <c r="S14" i="9"/>
  <c r="U14" i="9" s="1"/>
  <c r="S12" i="9"/>
  <c r="T12" i="9" s="1"/>
  <c r="S11" i="9"/>
  <c r="U11" i="9" s="1"/>
  <c r="S9" i="9"/>
  <c r="U9" i="9" s="1"/>
  <c r="S8" i="9"/>
  <c r="T8" i="9" s="1"/>
  <c r="S7" i="9"/>
  <c r="U7" i="9" s="1"/>
  <c r="S6" i="9"/>
  <c r="T21" i="8"/>
  <c r="S21" i="8"/>
  <c r="T15" i="8"/>
  <c r="U7" i="8"/>
  <c r="O35" i="8"/>
  <c r="M35" i="8"/>
  <c r="K35" i="8"/>
  <c r="I35" i="8"/>
  <c r="H35" i="8"/>
  <c r="D35" i="8"/>
  <c r="T30" i="8"/>
  <c r="S30" i="8"/>
  <c r="U29" i="8"/>
  <c r="T29" i="8"/>
  <c r="S29" i="8"/>
  <c r="T28" i="8"/>
  <c r="S27" i="8"/>
  <c r="T27" i="8" s="1"/>
  <c r="U26" i="8"/>
  <c r="T26" i="8"/>
  <c r="U25" i="8"/>
  <c r="S25" i="8"/>
  <c r="T25" i="8" s="1"/>
  <c r="S24" i="8"/>
  <c r="U24" i="8" s="1"/>
  <c r="E21" i="8"/>
  <c r="D21" i="8"/>
  <c r="S20" i="8"/>
  <c r="T20" i="8" s="1"/>
  <c r="T19" i="8"/>
  <c r="S19" i="8"/>
  <c r="U19" i="8" s="1"/>
  <c r="S18" i="8"/>
  <c r="U18" i="8" s="1"/>
  <c r="S16" i="8"/>
  <c r="T16" i="8" s="1"/>
  <c r="S14" i="8"/>
  <c r="U14" i="8" s="1"/>
  <c r="T12" i="8"/>
  <c r="S12" i="8"/>
  <c r="U12" i="8" s="1"/>
  <c r="S11" i="8"/>
  <c r="T11" i="8" s="1"/>
  <c r="U9" i="8"/>
  <c r="T9" i="8"/>
  <c r="S9" i="8"/>
  <c r="S8" i="8"/>
  <c r="T8" i="8" s="1"/>
  <c r="T7" i="8"/>
  <c r="S7" i="8"/>
  <c r="U6" i="8"/>
  <c r="T6" i="8"/>
  <c r="S6" i="8"/>
  <c r="E21" i="7"/>
  <c r="O35" i="7"/>
  <c r="M35" i="7"/>
  <c r="K35" i="7"/>
  <c r="I35" i="7"/>
  <c r="H35" i="7"/>
  <c r="E35" i="7"/>
  <c r="D35" i="7"/>
  <c r="S30" i="7"/>
  <c r="T30" i="7" s="1"/>
  <c r="S29" i="7"/>
  <c r="U29" i="7" s="1"/>
  <c r="T28" i="7"/>
  <c r="U27" i="7"/>
  <c r="S27" i="7"/>
  <c r="T27" i="7" s="1"/>
  <c r="U26" i="7"/>
  <c r="T26" i="7"/>
  <c r="S25" i="7"/>
  <c r="U25" i="7" s="1"/>
  <c r="S24" i="7"/>
  <c r="S35" i="7" s="1"/>
  <c r="D21" i="7"/>
  <c r="S20" i="7"/>
  <c r="T20" i="7" s="1"/>
  <c r="S19" i="7"/>
  <c r="U19" i="7" s="1"/>
  <c r="S18" i="7"/>
  <c r="U18" i="7" s="1"/>
  <c r="S16" i="7"/>
  <c r="T16" i="7" s="1"/>
  <c r="S14" i="7"/>
  <c r="U14" i="7" s="1"/>
  <c r="S12" i="7"/>
  <c r="U12" i="7" s="1"/>
  <c r="S11" i="7"/>
  <c r="T11" i="7" s="1"/>
  <c r="S9" i="7"/>
  <c r="U9" i="7" s="1"/>
  <c r="S8" i="7"/>
  <c r="T8" i="7" s="1"/>
  <c r="S7" i="7"/>
  <c r="T7" i="7" s="1"/>
  <c r="S6" i="7"/>
  <c r="U24" i="6"/>
  <c r="U25" i="6"/>
  <c r="U26" i="6"/>
  <c r="U28" i="6"/>
  <c r="T24" i="6"/>
  <c r="T25" i="6"/>
  <c r="T26" i="6"/>
  <c r="T27" i="6"/>
  <c r="T28" i="6"/>
  <c r="T29" i="6"/>
  <c r="D34" i="6"/>
  <c r="T7" i="6"/>
  <c r="S19" i="6"/>
  <c r="O34" i="6"/>
  <c r="M34" i="6"/>
  <c r="K34" i="6"/>
  <c r="I34" i="6"/>
  <c r="H34" i="6"/>
  <c r="E34" i="6"/>
  <c r="S29" i="6"/>
  <c r="S28" i="6"/>
  <c r="S26" i="6"/>
  <c r="S24" i="6"/>
  <c r="S23" i="6"/>
  <c r="D20" i="6"/>
  <c r="U19" i="6"/>
  <c r="T19" i="6"/>
  <c r="S18" i="6"/>
  <c r="U18" i="6" s="1"/>
  <c r="S17" i="6"/>
  <c r="U17" i="6" s="1"/>
  <c r="S15" i="6"/>
  <c r="T15" i="6" s="1"/>
  <c r="S14" i="6"/>
  <c r="U14" i="6" s="1"/>
  <c r="S12" i="6"/>
  <c r="U12" i="6" s="1"/>
  <c r="S11" i="6"/>
  <c r="U11" i="6" s="1"/>
  <c r="S9" i="6"/>
  <c r="T9" i="6" s="1"/>
  <c r="T8" i="6"/>
  <c r="S8" i="6"/>
  <c r="U8" i="6" s="1"/>
  <c r="S7" i="6"/>
  <c r="S6" i="6"/>
  <c r="T6" i="6" s="1"/>
  <c r="T11" i="14" l="1"/>
  <c r="U12" i="14"/>
  <c r="S22" i="14"/>
  <c r="U22" i="14" s="1"/>
  <c r="U6" i="14"/>
  <c r="U28" i="14"/>
  <c r="T6" i="14"/>
  <c r="T30" i="14"/>
  <c r="T36" i="14" s="1"/>
  <c r="T9" i="14"/>
  <c r="U25" i="14"/>
  <c r="T19" i="14"/>
  <c r="T20" i="14"/>
  <c r="U12" i="12"/>
  <c r="U21" i="12"/>
  <c r="S22" i="12"/>
  <c r="U22" i="12" s="1"/>
  <c r="T6" i="12"/>
  <c r="U6" i="12"/>
  <c r="T30" i="12"/>
  <c r="T7" i="12"/>
  <c r="T25" i="12"/>
  <c r="T36" i="12" s="1"/>
  <c r="U25" i="12"/>
  <c r="T9" i="12"/>
  <c r="T19" i="12"/>
  <c r="T11" i="12"/>
  <c r="T20" i="12"/>
  <c r="T11" i="11"/>
  <c r="S22" i="11"/>
  <c r="U22" i="11" s="1"/>
  <c r="T27" i="10"/>
  <c r="U14" i="11"/>
  <c r="U7" i="11"/>
  <c r="U30" i="11"/>
  <c r="T25" i="11"/>
  <c r="T36" i="11" s="1"/>
  <c r="U25" i="11"/>
  <c r="T7" i="11"/>
  <c r="T20" i="11"/>
  <c r="T12" i="11"/>
  <c r="U29" i="10"/>
  <c r="U20" i="10"/>
  <c r="U14" i="10"/>
  <c r="S35" i="10"/>
  <c r="U24" i="10"/>
  <c r="U25" i="10"/>
  <c r="U9" i="10"/>
  <c r="U12" i="10"/>
  <c r="T6" i="10"/>
  <c r="S21" i="10"/>
  <c r="U21" i="10" s="1"/>
  <c r="T7" i="10"/>
  <c r="T24" i="10"/>
  <c r="T35" i="10" s="1"/>
  <c r="T18" i="10"/>
  <c r="T11" i="10"/>
  <c r="U19" i="10"/>
  <c r="U19" i="9"/>
  <c r="T27" i="9"/>
  <c r="S35" i="9"/>
  <c r="S21" i="9"/>
  <c r="U21" i="9" s="1"/>
  <c r="T18" i="9"/>
  <c r="T6" i="9"/>
  <c r="U12" i="9"/>
  <c r="U6" i="9"/>
  <c r="T14" i="9"/>
  <c r="T29" i="9"/>
  <c r="T7" i="9"/>
  <c r="T24" i="9"/>
  <c r="U24" i="9"/>
  <c r="T9" i="9"/>
  <c r="T25" i="9"/>
  <c r="T11" i="9"/>
  <c r="S35" i="8"/>
  <c r="T18" i="8"/>
  <c r="U20" i="8"/>
  <c r="U27" i="8"/>
  <c r="U11" i="8"/>
  <c r="U21" i="8"/>
  <c r="T14" i="8"/>
  <c r="T24" i="8"/>
  <c r="T35" i="8" s="1"/>
  <c r="U20" i="7"/>
  <c r="T9" i="7"/>
  <c r="U24" i="7"/>
  <c r="T25" i="7"/>
  <c r="U11" i="7"/>
  <c r="U8" i="7"/>
  <c r="T18" i="7"/>
  <c r="S21" i="7"/>
  <c r="U21" i="7" s="1"/>
  <c r="T29" i="7"/>
  <c r="T6" i="7"/>
  <c r="U6" i="7"/>
  <c r="T14" i="7"/>
  <c r="T12" i="7"/>
  <c r="T24" i="7"/>
  <c r="T35" i="7" s="1"/>
  <c r="T19" i="7"/>
  <c r="S34" i="6"/>
  <c r="T23" i="6"/>
  <c r="U23" i="6"/>
  <c r="U6" i="6"/>
  <c r="T17" i="6"/>
  <c r="U9" i="6"/>
  <c r="S20" i="6"/>
  <c r="U20" i="6" s="1"/>
  <c r="T18" i="6"/>
  <c r="T14" i="6"/>
  <c r="T11" i="6"/>
  <c r="T12" i="6"/>
  <c r="T22" i="14" l="1"/>
  <c r="T22" i="12"/>
  <c r="T22" i="11"/>
  <c r="T21" i="10"/>
  <c r="T35" i="9"/>
  <c r="T21" i="9"/>
  <c r="T21" i="7"/>
  <c r="T34" i="6"/>
  <c r="T20" i="6"/>
</calcChain>
</file>

<file path=xl/sharedStrings.xml><?xml version="1.0" encoding="utf-8"?>
<sst xmlns="http://schemas.openxmlformats.org/spreadsheetml/2006/main" count="660" uniqueCount="58">
  <si>
    <t>WYDATKI</t>
  </si>
  <si>
    <t>L.p.</t>
  </si>
  <si>
    <t>Temat - zadanie</t>
  </si>
  <si>
    <t>Podmiot/ realizator</t>
  </si>
  <si>
    <t>Plan na 2021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</si>
  <si>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</si>
  <si>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</si>
  <si>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</si>
  <si>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</si>
  <si>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</si>
  <si>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</si>
  <si>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</si>
  <si>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</si>
  <si>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</si>
  <si>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</si>
  <si>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</si>
  <si>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</si>
  <si>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Zaang.</t>
  </si>
  <si>
    <t>Wydatkowano razem</t>
  </si>
  <si>
    <t>Pozostało</t>
  </si>
  <si>
    <t>Finansowe wspieranie profilaktycznych zajęć świetlicowych, działań edukacyjnych i zajęć profilaktycznych z elementami sportu w świetlicach na terenie gminy, szkół i w Centrum Upowszechniania Kultury:</t>
  </si>
  <si>
    <t>a)  Kampania Społeczna związana z profilaktyką                      4210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   4300</t>
  </si>
  <si>
    <t>Szkoły , GKRPA, GOPS</t>
  </si>
  <si>
    <t xml:space="preserve">a)  Kampania Społeczna związana z profilaktyką                      4300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</si>
  <si>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Prowadzenie działalności profilaktycznej wśród dzieci i młodzieży:                          </t>
    </r>
    <r>
      <rPr>
        <sz val="10"/>
        <color rgb="FF00000A"/>
        <rFont val="Times New Roman"/>
        <family val="1"/>
        <charset val="238"/>
      </rPr>
      <t xml:space="preserve">   a)  Program profilaktyczny (do wyboru) – wszystkie szkoły gminne       4210</t>
    </r>
  </si>
  <si>
    <t>Dyrektorzy Szkół, GKRPA</t>
  </si>
  <si>
    <t>GKRPA</t>
  </si>
  <si>
    <t xml:space="preserve">Konsultacje i spotkania ze specjalistami z zakresu profilaktyki uzależnień z osobami uzależnionymi, członkami GKRPA. Koszty opinii specjalistycznych lecznictwie uzależnień alkoholowych. </t>
  </si>
  <si>
    <t>GOPS, GKRPA</t>
  </si>
  <si>
    <t>b) usługi 4300</t>
  </si>
  <si>
    <t>Podnoszenie kwalifikacji zawodowych podmiotów związanych z realizacją Gminnego programu</t>
  </si>
  <si>
    <t>GOPS, Szkoły</t>
  </si>
  <si>
    <t>b) Szkoły usługi 4300</t>
  </si>
  <si>
    <t>GOPS</t>
  </si>
  <si>
    <t>Razem</t>
  </si>
  <si>
    <t xml:space="preserve"> II</t>
  </si>
  <si>
    <t xml:space="preserve"> </t>
  </si>
  <si>
    <t>Dyrektorzy Szkoły, GKRPA</t>
  </si>
  <si>
    <t>Dyrektor Szkoły, GKRPA</t>
  </si>
  <si>
    <t>Zakupy:</t>
  </si>
  <si>
    <t>a) wynagrodzenia bezosobowe    4170,4110, 4120</t>
  </si>
  <si>
    <t>Swietlica socjoterapeutyczna</t>
  </si>
  <si>
    <t>a) wynagrodzenia bezosobowe    4170, 4110,4120</t>
  </si>
  <si>
    <t>b) usługi dożywianie 4300</t>
  </si>
  <si>
    <t>Wyk. %</t>
  </si>
  <si>
    <t>a) GOPS,   usługi  4300</t>
  </si>
  <si>
    <t>b)  Program profilaktyczny (do wyboru) – wszystkie szkoły gminne       4300</t>
  </si>
  <si>
    <t>Plan na 2023</t>
  </si>
  <si>
    <r>
      <t xml:space="preserve">Prowadzenie działalności profilaktycznej wśród dzieci i młodzieży   </t>
    </r>
    <r>
      <rPr>
        <sz val="10"/>
        <color rgb="FF000000"/>
        <rFont val="Times New Roman"/>
        <family val="1"/>
        <charset val="238"/>
      </rPr>
      <t xml:space="preserve">
a) Kampania społeczna dotycząca przeciwdziałania narkomanii, zakupy 4210
 </t>
    </r>
    <r>
      <rPr>
        <b/>
        <sz val="10"/>
        <color rgb="FF000000"/>
        <rFont val="Times New Roman"/>
        <family val="1"/>
        <charset val="238"/>
      </rPr>
      <t xml:space="preserve">    </t>
    </r>
  </si>
  <si>
    <t>a) Kampania społeczna dotycząca przeciwdziałania narkomanii, usługi 4300</t>
  </si>
  <si>
    <r>
      <t xml:space="preserve">Prowadzenie działalności profilaktycznej wśród dzieci i młodzieży
</t>
    </r>
    <r>
      <rPr>
        <sz val="10"/>
        <color rgb="FF000000"/>
        <rFont val="Times New Roman"/>
        <family val="1"/>
        <charset val="238"/>
      </rPr>
      <t xml:space="preserve">b) program profilaktyczny do wyboru   zakupy 4210                                 </t>
    </r>
  </si>
  <si>
    <r>
      <t xml:space="preserve">Prowadzenie działalności profilaktycznej wśród dzieci i młodzieży
</t>
    </r>
    <r>
      <rPr>
        <sz val="10"/>
        <color rgb="FF000000"/>
        <rFont val="Times New Roman"/>
        <family val="1"/>
        <charset val="238"/>
      </rPr>
      <t>b) program profilaktyczny do wyboru     usługi 4300</t>
    </r>
  </si>
  <si>
    <t>c) zakupy - materiały do realizacji zadań</t>
  </si>
  <si>
    <t>a) ulotki, czasopisma, literatura, , materiały biurowe    4210</t>
  </si>
  <si>
    <t>Zmiana III</t>
  </si>
  <si>
    <t>c) Szkolenia sprzedawców 4300</t>
  </si>
  <si>
    <t>c) zakupy - materiały do realizacji zadań 4210</t>
  </si>
  <si>
    <t>b) Szkoły zakupy na org szkoleń 4210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</si>
</sst>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>
    <font>
      <sz val="11"/>
      <color theme="1"/>
      <name val="Calibri"/>
      <family val="2"/>
      <charset val="238"/>
      <scheme val="minor"/>
    </font>
    <font>
      <b/>
      <sz val="11"/>
      <color rgb="FF000000"/>
      <name val="Liberation Sans1"/>
      <charset val="238"/>
    </font>
    <font>
      <sz val="10"/>
      <color rgb="FF00000A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A"/>
      <name val="Times New Roman"/>
      <family val="1"/>
      <charset val="238"/>
    </font>
    <font>
      <sz val="10"/>
      <color rgb="FF000000"/>
      <name val="Liberation Sans1"/>
      <charset val="238"/>
    </font>
    <font>
      <sz val="11"/>
      <color rgb="FF000000"/>
      <name val="Liberation Sans1"/>
      <charset val="238"/>
    </font>
    <font>
      <b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Liberation Sans1"/>
      <charset val="238"/>
    </font>
    <font>
      <sz val="10"/>
      <name val="Times New Roman"/>
      <family val="1"/>
      <charset val="238"/>
    </font>
    <font>
      <b/>
      <sz val="9"/>
      <name val="Liberation Sans1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0"/>
      <name val="Liberation Sans1"/>
      <charset val="238"/>
    </font>
    <font>
      <b/>
      <sz val="10"/>
      <color rgb="FF000000"/>
      <name val="Liberation Sans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0" fontId="9" fillId="0" borderId="0"/>
    <xf numFmtId="43" fontId="16" fillId="0" borderId="0" applyFont="0" applyFill="0" applyBorder="0" applyAlignment="0" applyProtection="0"/>
  </cellStyleXfs>
  <cellXfs count="135">
    <xf numFmtId="0" fontId="0" fillId="0" borderId="0" xfId="0"/>
    <xf numFmtId="0" fontId="9" fillId="0" borderId="0" xfId="1"/>
    <xf numFmtId="0" fontId="1" fillId="0" borderId="0" xfId="1" applyFont="1" applyAlignment="1">
      <alignment wrapText="1"/>
    </xf>
    <xf numFmtId="0" fontId="2" fillId="0" borderId="0" xfId="1" applyFont="1" applyAlignment="1">
      <alignment horizontal="left" vertical="center" wrapText="1"/>
    </xf>
    <xf numFmtId="2" fontId="3" fillId="0" borderId="0" xfId="1" applyNumberFormat="1" applyFont="1"/>
    <xf numFmtId="4" fontId="1" fillId="0" borderId="0" xfId="1" applyNumberFormat="1" applyFont="1" applyAlignment="1">
      <alignment horizontal="center"/>
    </xf>
    <xf numFmtId="0" fontId="1" fillId="0" borderId="1" xfId="1" applyFont="1" applyBorder="1"/>
    <xf numFmtId="0" fontId="4" fillId="0" borderId="1" xfId="1" applyFont="1" applyBorder="1" applyAlignment="1">
      <alignment wrapText="1"/>
    </xf>
    <xf numFmtId="0" fontId="1" fillId="0" borderId="3" xfId="1" applyFont="1" applyBorder="1" applyAlignment="1">
      <alignment horizontal="center" wrapText="1"/>
    </xf>
    <xf numFmtId="0" fontId="1" fillId="0" borderId="1" xfId="1" applyFont="1" applyBorder="1" applyAlignment="1">
      <alignment wrapText="1"/>
    </xf>
    <xf numFmtId="0" fontId="1" fillId="0" borderId="4" xfId="1" applyFont="1" applyBorder="1" applyAlignment="1">
      <alignment wrapText="1"/>
    </xf>
    <xf numFmtId="2" fontId="1" fillId="0" borderId="1" xfId="1" applyNumberFormat="1" applyFont="1" applyBorder="1" applyAlignment="1">
      <alignment horizontal="center" wrapText="1"/>
    </xf>
    <xf numFmtId="2" fontId="1" fillId="0" borderId="1" xfId="1" applyNumberFormat="1" applyFont="1" applyBorder="1"/>
    <xf numFmtId="4" fontId="1" fillId="0" borderId="1" xfId="1" applyNumberFormat="1" applyFont="1" applyBorder="1"/>
    <xf numFmtId="0" fontId="5" fillId="0" borderId="5" xfId="1" applyFont="1" applyBorder="1" applyAlignment="1">
      <alignment wrapText="1"/>
    </xf>
    <xf numFmtId="0" fontId="5" fillId="0" borderId="4" xfId="1" applyFont="1" applyBorder="1" applyAlignment="1">
      <alignment horizontal="center" wrapText="1"/>
    </xf>
    <xf numFmtId="2" fontId="6" fillId="0" borderId="1" xfId="1" applyNumberFormat="1" applyFont="1" applyBorder="1"/>
    <xf numFmtId="2" fontId="6" fillId="0" borderId="1" xfId="1" applyNumberFormat="1" applyFont="1" applyBorder="1" applyAlignment="1">
      <alignment horizontal="center"/>
    </xf>
    <xf numFmtId="4" fontId="4" fillId="0" borderId="1" xfId="1" applyNumberFormat="1" applyFont="1" applyBorder="1" applyAlignment="1">
      <alignment horizontal="center"/>
    </xf>
    <xf numFmtId="2" fontId="5" fillId="0" borderId="1" xfId="1" applyNumberFormat="1" applyFont="1" applyBorder="1" applyAlignment="1">
      <alignment horizontal="center"/>
    </xf>
    <xf numFmtId="0" fontId="5" fillId="0" borderId="7" xfId="1" applyFont="1" applyBorder="1" applyAlignment="1">
      <alignment horizontal="center" wrapText="1"/>
    </xf>
    <xf numFmtId="0" fontId="7" fillId="0" borderId="1" xfId="1" applyFont="1" applyBorder="1" applyAlignment="1">
      <alignment vertical="center" wrapText="1"/>
    </xf>
    <xf numFmtId="4" fontId="5" fillId="0" borderId="6" xfId="1" applyNumberFormat="1" applyFont="1" applyBorder="1" applyAlignment="1">
      <alignment horizontal="center"/>
    </xf>
    <xf numFmtId="0" fontId="2" fillId="0" borderId="1" xfId="1" applyFont="1" applyBorder="1" applyAlignment="1">
      <alignment horizontal="left" vertical="center"/>
    </xf>
    <xf numFmtId="2" fontId="6" fillId="0" borderId="6" xfId="1" applyNumberFormat="1" applyFont="1" applyBorder="1"/>
    <xf numFmtId="4" fontId="6" fillId="0" borderId="1" xfId="1" applyNumberFormat="1" applyFont="1" applyBorder="1"/>
    <xf numFmtId="0" fontId="8" fillId="0" borderId="2" xfId="1" applyFont="1" applyBorder="1" applyAlignment="1">
      <alignment horizontal="left" wrapText="1"/>
    </xf>
    <xf numFmtId="2" fontId="5" fillId="2" borderId="1" xfId="1" applyNumberFormat="1" applyFont="1" applyFill="1" applyBorder="1" applyAlignment="1">
      <alignment horizontal="center"/>
    </xf>
    <xf numFmtId="0" fontId="5" fillId="0" borderId="4" xfId="1" applyFont="1" applyBorder="1" applyAlignment="1">
      <alignment wrapText="1"/>
    </xf>
    <xf numFmtId="0" fontId="6" fillId="0" borderId="4" xfId="1" applyFont="1" applyBorder="1" applyAlignment="1">
      <alignment wrapText="1"/>
    </xf>
    <xf numFmtId="4" fontId="5" fillId="0" borderId="4" xfId="1" applyNumberFormat="1" applyFont="1" applyBorder="1" applyAlignment="1">
      <alignment horizontal="center"/>
    </xf>
    <xf numFmtId="0" fontId="9" fillId="0" borderId="1" xfId="1" applyBorder="1" applyAlignment="1">
      <alignment vertical="top"/>
    </xf>
    <xf numFmtId="0" fontId="6" fillId="0" borderId="1" xfId="1" applyFont="1" applyBorder="1"/>
    <xf numFmtId="0" fontId="9" fillId="0" borderId="8" xfId="1" applyBorder="1" applyAlignment="1">
      <alignment vertical="top"/>
    </xf>
    <xf numFmtId="0" fontId="6" fillId="0" borderId="0" xfId="1" applyFont="1"/>
    <xf numFmtId="4" fontId="5" fillId="0" borderId="8" xfId="1" applyNumberFormat="1" applyFont="1" applyBorder="1" applyAlignment="1">
      <alignment horizontal="center"/>
    </xf>
    <xf numFmtId="2" fontId="6" fillId="0" borderId="8" xfId="1" applyNumberFormat="1" applyFont="1" applyBorder="1"/>
    <xf numFmtId="4" fontId="6" fillId="0" borderId="7" xfId="1" applyNumberFormat="1" applyFont="1" applyBorder="1"/>
    <xf numFmtId="0" fontId="5" fillId="0" borderId="6" xfId="1" applyFont="1" applyBorder="1" applyAlignment="1">
      <alignment horizontal="center" wrapText="1"/>
    </xf>
    <xf numFmtId="0" fontId="5" fillId="0" borderId="1" xfId="1" applyFont="1" applyBorder="1"/>
    <xf numFmtId="2" fontId="5" fillId="0" borderId="1" xfId="1" applyNumberFormat="1" applyFont="1" applyBorder="1" applyAlignment="1">
      <alignment horizontal="center" wrapText="1"/>
    </xf>
    <xf numFmtId="2" fontId="5" fillId="0" borderId="4" xfId="1" applyNumberFormat="1" applyFont="1" applyBorder="1"/>
    <xf numFmtId="2" fontId="5" fillId="0" borderId="11" xfId="1" applyNumberFormat="1" applyFont="1" applyBorder="1" applyAlignment="1">
      <alignment horizontal="center"/>
    </xf>
    <xf numFmtId="0" fontId="8" fillId="0" borderId="0" xfId="1" applyFont="1"/>
    <xf numFmtId="4" fontId="5" fillId="0" borderId="1" xfId="1" applyNumberFormat="1" applyFont="1" applyBorder="1"/>
    <xf numFmtId="2" fontId="5" fillId="0" borderId="0" xfId="1" applyNumberFormat="1" applyFont="1"/>
    <xf numFmtId="2" fontId="9" fillId="0" borderId="0" xfId="1" applyNumberFormat="1"/>
    <xf numFmtId="2" fontId="1" fillId="0" borderId="0" xfId="1" applyNumberFormat="1" applyFont="1"/>
    <xf numFmtId="0" fontId="8" fillId="0" borderId="0" xfId="1" applyFont="1" applyAlignment="1">
      <alignment wrapText="1"/>
    </xf>
    <xf numFmtId="0" fontId="1" fillId="0" borderId="0" xfId="1" applyFont="1"/>
    <xf numFmtId="2" fontId="10" fillId="0" borderId="6" xfId="1" applyNumberFormat="1" applyFont="1" applyBorder="1" applyAlignment="1">
      <alignment horizontal="center" vertical="center"/>
    </xf>
    <xf numFmtId="4" fontId="10" fillId="0" borderId="6" xfId="1" applyNumberFormat="1" applyFont="1" applyBorder="1" applyAlignment="1">
      <alignment horizontal="center"/>
    </xf>
    <xf numFmtId="2" fontId="10" fillId="0" borderId="6" xfId="1" applyNumberFormat="1" applyFont="1" applyBorder="1" applyAlignment="1">
      <alignment horizontal="center" wrapText="1"/>
    </xf>
    <xf numFmtId="4" fontId="10" fillId="0" borderId="1" xfId="1" applyNumberFormat="1" applyFont="1" applyBorder="1" applyAlignment="1">
      <alignment horizontal="center"/>
    </xf>
    <xf numFmtId="4" fontId="11" fillId="0" borderId="1" xfId="1" applyNumberFormat="1" applyFont="1" applyBorder="1"/>
    <xf numFmtId="0" fontId="10" fillId="0" borderId="1" xfId="1" applyFont="1" applyBorder="1" applyAlignment="1">
      <alignment horizontal="center" wrapText="1"/>
    </xf>
    <xf numFmtId="0" fontId="1" fillId="0" borderId="8" xfId="1" applyFont="1" applyBorder="1" applyAlignment="1">
      <alignment vertical="top"/>
    </xf>
    <xf numFmtId="0" fontId="1" fillId="0" borderId="9" xfId="1" applyFont="1" applyBorder="1" applyAlignment="1">
      <alignment vertical="top"/>
    </xf>
    <xf numFmtId="0" fontId="4" fillId="0" borderId="3" xfId="1" applyFont="1" applyBorder="1" applyAlignment="1">
      <alignment vertical="top"/>
    </xf>
    <xf numFmtId="0" fontId="4" fillId="0" borderId="12" xfId="1" applyFont="1" applyBorder="1" applyAlignment="1">
      <alignment vertical="top"/>
    </xf>
    <xf numFmtId="0" fontId="5" fillId="0" borderId="14" xfId="1" applyFont="1" applyBorder="1" applyAlignment="1">
      <alignment horizontal="center" vertical="center" wrapText="1"/>
    </xf>
    <xf numFmtId="0" fontId="8" fillId="0" borderId="4" xfId="1" applyFont="1" applyBorder="1" applyAlignment="1">
      <alignment wrapText="1"/>
    </xf>
    <xf numFmtId="4" fontId="5" fillId="0" borderId="1" xfId="1" applyNumberFormat="1" applyFont="1" applyBorder="1" applyAlignment="1">
      <alignment horizontal="center"/>
    </xf>
    <xf numFmtId="0" fontId="5" fillId="0" borderId="1" xfId="1" applyFont="1" applyBorder="1" applyAlignment="1">
      <alignment wrapText="1"/>
    </xf>
    <xf numFmtId="0" fontId="5" fillId="0" borderId="13" xfId="1" applyFont="1" applyBorder="1" applyAlignment="1">
      <alignment horizontal="center" vertical="center" wrapText="1"/>
    </xf>
    <xf numFmtId="0" fontId="12" fillId="0" borderId="4" xfId="1" applyFont="1" applyBorder="1" applyAlignment="1">
      <alignment wrapText="1"/>
    </xf>
    <xf numFmtId="0" fontId="13" fillId="0" borderId="2" xfId="1" applyFont="1" applyBorder="1" applyAlignment="1">
      <alignment horizontal="left" wrapText="1"/>
    </xf>
    <xf numFmtId="0" fontId="15" fillId="0" borderId="1" xfId="1" applyFont="1" applyBorder="1" applyAlignment="1">
      <alignment horizontal="center" vertical="center" wrapText="1"/>
    </xf>
    <xf numFmtId="2" fontId="12" fillId="0" borderId="11" xfId="1" applyNumberFormat="1" applyFont="1" applyBorder="1" applyAlignment="1">
      <alignment horizontal="center"/>
    </xf>
    <xf numFmtId="4" fontId="12" fillId="0" borderId="1" xfId="1" applyNumberFormat="1" applyFont="1" applyBorder="1" applyAlignment="1">
      <alignment horizontal="center"/>
    </xf>
    <xf numFmtId="0" fontId="5" fillId="0" borderId="9" xfId="1" applyFont="1" applyBorder="1" applyAlignment="1">
      <alignment horizontal="center" vertical="center" wrapText="1"/>
    </xf>
    <xf numFmtId="43" fontId="6" fillId="0" borderId="1" xfId="2" applyFont="1" applyBorder="1"/>
    <xf numFmtId="0" fontId="1" fillId="0" borderId="8" xfId="1" applyFont="1" applyBorder="1"/>
    <xf numFmtId="4" fontId="5" fillId="0" borderId="10" xfId="1" applyNumberFormat="1" applyFont="1" applyBorder="1" applyAlignment="1">
      <alignment horizontal="center"/>
    </xf>
    <xf numFmtId="4" fontId="5" fillId="0" borderId="3" xfId="1" applyNumberFormat="1" applyFont="1" applyBorder="1" applyAlignment="1">
      <alignment horizontal="center"/>
    </xf>
    <xf numFmtId="4" fontId="5" fillId="0" borderId="15" xfId="1" applyNumberFormat="1" applyFont="1" applyBorder="1" applyAlignment="1">
      <alignment horizontal="center"/>
    </xf>
    <xf numFmtId="4" fontId="5" fillId="0" borderId="6" xfId="1" applyNumberFormat="1" applyFont="1" applyBorder="1"/>
    <xf numFmtId="0" fontId="5" fillId="0" borderId="12" xfId="1" applyFont="1" applyBorder="1" applyAlignment="1">
      <alignment horizontal="center" vertical="center" wrapText="1"/>
    </xf>
    <xf numFmtId="4" fontId="10" fillId="0" borderId="3" xfId="1" applyNumberFormat="1" applyFont="1" applyBorder="1" applyAlignment="1">
      <alignment horizontal="center"/>
    </xf>
    <xf numFmtId="4" fontId="6" fillId="0" borderId="8" xfId="1" applyNumberFormat="1" applyFont="1" applyBorder="1"/>
    <xf numFmtId="0" fontId="9" fillId="0" borderId="15" xfId="1" applyBorder="1"/>
    <xf numFmtId="0" fontId="11" fillId="0" borderId="15" xfId="1" applyFont="1" applyBorder="1" applyAlignment="1">
      <alignment wrapText="1"/>
    </xf>
    <xf numFmtId="0" fontId="5" fillId="0" borderId="15" xfId="1" applyFont="1" applyBorder="1" applyAlignment="1">
      <alignment wrapText="1"/>
    </xf>
    <xf numFmtId="4" fontId="10" fillId="0" borderId="15" xfId="1" applyNumberFormat="1" applyFont="1" applyBorder="1" applyAlignment="1">
      <alignment horizontal="center"/>
    </xf>
    <xf numFmtId="4" fontId="5" fillId="0" borderId="15" xfId="1" applyNumberFormat="1" applyFont="1" applyBorder="1"/>
    <xf numFmtId="4" fontId="17" fillId="0" borderId="6" xfId="1" applyNumberFormat="1" applyFont="1" applyBorder="1" applyAlignment="1">
      <alignment horizontal="center"/>
    </xf>
    <xf numFmtId="4" fontId="17" fillId="0" borderId="1" xfId="1" applyNumberFormat="1" applyFont="1" applyBorder="1" applyAlignment="1">
      <alignment horizontal="center"/>
    </xf>
    <xf numFmtId="4" fontId="5" fillId="0" borderId="16" xfId="1" applyNumberFormat="1" applyFont="1" applyBorder="1" applyAlignment="1">
      <alignment horizontal="center" wrapText="1"/>
    </xf>
    <xf numFmtId="0" fontId="5" fillId="0" borderId="17" xfId="1" applyFont="1" applyBorder="1" applyAlignment="1">
      <alignment wrapText="1"/>
    </xf>
    <xf numFmtId="0" fontId="4" fillId="0" borderId="7" xfId="1" applyFont="1" applyBorder="1"/>
    <xf numFmtId="0" fontId="5" fillId="0" borderId="19" xfId="1" applyFont="1" applyBorder="1" applyAlignment="1">
      <alignment wrapText="1"/>
    </xf>
    <xf numFmtId="0" fontId="6" fillId="0" borderId="16" xfId="1" applyFont="1" applyBorder="1" applyAlignment="1">
      <alignment wrapText="1"/>
    </xf>
    <xf numFmtId="0" fontId="5" fillId="0" borderId="3" xfId="1" applyFont="1" applyBorder="1" applyAlignment="1">
      <alignment wrapText="1"/>
    </xf>
    <xf numFmtId="0" fontId="5" fillId="0" borderId="2" xfId="1" applyFont="1" applyBorder="1" applyAlignment="1">
      <alignment wrapText="1"/>
    </xf>
    <xf numFmtId="0" fontId="18" fillId="0" borderId="4" xfId="1" applyFont="1" applyBorder="1" applyAlignment="1">
      <alignment horizontal="right"/>
    </xf>
    <xf numFmtId="0" fontId="19" fillId="0" borderId="5" xfId="1" applyFont="1" applyBorder="1"/>
    <xf numFmtId="0" fontId="6" fillId="0" borderId="2" xfId="1" applyFont="1" applyBorder="1" applyAlignment="1">
      <alignment horizontal="left" wrapText="1"/>
    </xf>
    <xf numFmtId="0" fontId="4" fillId="0" borderId="0" xfId="1" applyFont="1" applyAlignment="1">
      <alignment vertical="top"/>
    </xf>
    <xf numFmtId="0" fontId="13" fillId="0" borderId="5" xfId="1" applyFont="1" applyBorder="1" applyAlignment="1">
      <alignment horizontal="left" wrapText="1"/>
    </xf>
    <xf numFmtId="0" fontId="14" fillId="0" borderId="15" xfId="1" applyFont="1" applyBorder="1" applyAlignment="1">
      <alignment wrapText="1"/>
    </xf>
    <xf numFmtId="43" fontId="17" fillId="0" borderId="6" xfId="2" applyFont="1" applyBorder="1" applyAlignment="1">
      <alignment horizontal="center" vertical="center"/>
    </xf>
    <xf numFmtId="43" fontId="17" fillId="0" borderId="6" xfId="2" applyFont="1" applyBorder="1" applyAlignment="1">
      <alignment horizontal="center" wrapText="1"/>
    </xf>
    <xf numFmtId="43" fontId="10" fillId="0" borderId="6" xfId="2" applyFont="1" applyBorder="1" applyAlignment="1">
      <alignment horizontal="center"/>
    </xf>
    <xf numFmtId="43" fontId="17" fillId="0" borderId="6" xfId="2" applyFont="1" applyBorder="1" applyAlignment="1">
      <alignment horizontal="center"/>
    </xf>
    <xf numFmtId="2" fontId="6" fillId="0" borderId="4" xfId="1" applyNumberFormat="1" applyFont="1" applyBorder="1"/>
    <xf numFmtId="2" fontId="6" fillId="0" borderId="10" xfId="1" applyNumberFormat="1" applyFont="1" applyBorder="1"/>
    <xf numFmtId="0" fontId="8" fillId="0" borderId="15" xfId="1" applyFont="1" applyBorder="1"/>
    <xf numFmtId="2" fontId="6" fillId="3" borderId="1" xfId="1" applyNumberFormat="1" applyFont="1" applyFill="1" applyBorder="1"/>
    <xf numFmtId="43" fontId="6" fillId="3" borderId="1" xfId="2" applyFont="1" applyFill="1" applyBorder="1"/>
    <xf numFmtId="2" fontId="6" fillId="3" borderId="6" xfId="1" applyNumberFormat="1" applyFont="1" applyFill="1" applyBorder="1"/>
    <xf numFmtId="4" fontId="6" fillId="3" borderId="1" xfId="1" applyNumberFormat="1" applyFont="1" applyFill="1" applyBorder="1"/>
    <xf numFmtId="4" fontId="5" fillId="3" borderId="1" xfId="1" applyNumberFormat="1" applyFont="1" applyFill="1" applyBorder="1"/>
    <xf numFmtId="0" fontId="5" fillId="3" borderId="1" xfId="1" applyFont="1" applyFill="1" applyBorder="1" applyAlignment="1">
      <alignment wrapText="1"/>
    </xf>
    <xf numFmtId="0" fontId="5" fillId="3" borderId="1" xfId="1" applyFont="1" applyFill="1" applyBorder="1"/>
    <xf numFmtId="0" fontId="5" fillId="3" borderId="4" xfId="1" applyFont="1" applyFill="1" applyBorder="1" applyAlignment="1">
      <alignment wrapText="1"/>
    </xf>
    <xf numFmtId="0" fontId="4" fillId="0" borderId="11" xfId="1" applyFont="1" applyBorder="1" applyAlignment="1">
      <alignment vertical="top"/>
    </xf>
    <xf numFmtId="0" fontId="4" fillId="0" borderId="4" xfId="1" applyFont="1" applyBorder="1" applyAlignment="1">
      <alignment vertical="top"/>
    </xf>
    <xf numFmtId="0" fontId="5" fillId="0" borderId="13" xfId="1" applyFont="1" applyBorder="1" applyAlignment="1">
      <alignment horizontal="center" vertical="center" wrapText="1"/>
    </xf>
    <xf numFmtId="0" fontId="1" fillId="0" borderId="1" xfId="1" applyFont="1" applyBorder="1" applyAlignment="1">
      <alignment vertical="top"/>
    </xf>
    <xf numFmtId="0" fontId="5" fillId="0" borderId="1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/>
    </xf>
    <xf numFmtId="0" fontId="4" fillId="0" borderId="18" xfId="1" applyFont="1" applyBorder="1" applyAlignment="1">
      <alignment horizontal="left" vertical="top"/>
    </xf>
    <xf numFmtId="0" fontId="4" fillId="0" borderId="15" xfId="1" applyFont="1" applyBorder="1" applyAlignment="1">
      <alignment horizontal="left" vertical="top"/>
    </xf>
    <xf numFmtId="0" fontId="6" fillId="0" borderId="19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4" fontId="1" fillId="0" borderId="1" xfId="1" applyNumberFormat="1" applyFont="1" applyBorder="1" applyAlignment="1">
      <alignment horizontal="center"/>
    </xf>
    <xf numFmtId="0" fontId="1" fillId="0" borderId="15" xfId="1" applyFont="1" applyBorder="1" applyAlignment="1">
      <alignment vertical="top"/>
    </xf>
    <xf numFmtId="0" fontId="1" fillId="0" borderId="10" xfId="1" applyFont="1" applyBorder="1" applyAlignment="1">
      <alignment vertical="top"/>
    </xf>
    <xf numFmtId="0" fontId="7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wrapText="1"/>
    </xf>
    <xf numFmtId="0" fontId="6" fillId="0" borderId="20" xfId="1" applyFont="1" applyBorder="1" applyAlignment="1">
      <alignment horizontal="center" wrapText="1"/>
    </xf>
    <xf numFmtId="0" fontId="6" fillId="0" borderId="21" xfId="1" applyFont="1" applyBorder="1" applyAlignment="1">
      <alignment horizontal="center" wrapText="1"/>
    </xf>
    <xf numFmtId="4" fontId="5" fillId="3" borderId="1" xfId="1" applyNumberFormat="1" applyFont="1" applyFill="1" applyBorder="1" applyAlignment="1">
      <alignment horizontal="center"/>
    </xf>
  </cellXfs>
  <cellStyles count="3">
    <cellStyle name="Dziesiętny" xfId="2" builtinId="3"/>
    <cellStyle name="Normalny" xfId="0" builtinId="0"/>
    <cellStyle name="Normalny 2" xfId="1" xr:uid="{114F15D4-F6CE-4E4D-B90C-5AFA4DCD1E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303A2-5864-4A7F-9B3D-9BAE2DDFC352}">
  <dimension ref="A1:U52"/>
  <sheetViews>
    <sheetView workbookViewId="0">
      <selection activeCell="H12" sqref="H12"/>
    </sheetView>
  </sheetViews>
  <sheetFormatPr defaultRowHeight="14.25"/>
  <cols>
    <col min="1" max="1" width="4.5703125" style="1" customWidth="1"/>
    <col min="2" max="2" width="61" style="1" customWidth="1"/>
    <col min="3" max="3" width="15.85546875" style="1" customWidth="1"/>
    <col min="4" max="4" width="11.5703125" style="1" customWidth="1"/>
    <col min="5" max="5" width="9.42578125" style="1" customWidth="1"/>
    <col min="6" max="6" width="9.140625" style="1" customWidth="1"/>
    <col min="7" max="7" width="9.28515625" style="1" customWidth="1"/>
    <col min="8" max="8" width="10" style="1" customWidth="1"/>
    <col min="9" max="9" width="10.42578125" style="1" customWidth="1"/>
    <col min="10" max="10" width="10" style="1" customWidth="1"/>
    <col min="11" max="11" width="9.7109375" style="1" customWidth="1"/>
    <col min="12" max="12" width="9.140625" style="1" customWidth="1"/>
    <col min="13" max="13" width="10.5703125" style="1" customWidth="1"/>
    <col min="14" max="14" width="9.5703125" style="1" customWidth="1"/>
    <col min="15" max="15" width="9.140625" style="1" customWidth="1"/>
    <col min="16" max="16" width="9.7109375" style="1" customWidth="1"/>
    <col min="17" max="17" width="8.85546875" style="1" customWidth="1"/>
    <col min="18" max="18" width="9.7109375" style="1" customWidth="1"/>
    <col min="19" max="19" width="15.42578125" style="1" customWidth="1"/>
    <col min="20" max="20" width="11.140625" style="1" customWidth="1"/>
    <col min="21" max="21" width="8" style="1" customWidth="1"/>
    <col min="22" max="22" width="10.28515625" style="1" customWidth="1"/>
    <col min="23" max="16384" width="9.140625" style="1"/>
  </cols>
  <sheetData>
    <row r="1" spans="1:21" ht="15">
      <c r="B1" s="2"/>
      <c r="C1" s="3"/>
      <c r="D1" s="4"/>
      <c r="E1" s="4"/>
      <c r="F1" s="4"/>
    </row>
    <row r="2" spans="1:21" ht="15">
      <c r="B2" s="2"/>
      <c r="C2" s="2"/>
    </row>
    <row r="3" spans="1:21" ht="15">
      <c r="B3" s="2"/>
      <c r="C3" s="2"/>
      <c r="F3" s="127" t="s">
        <v>0</v>
      </c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5"/>
    </row>
    <row r="4" spans="1:21" ht="34.5" customHeight="1">
      <c r="A4" s="72" t="s">
        <v>1</v>
      </c>
      <c r="B4" s="93" t="s">
        <v>2</v>
      </c>
      <c r="C4" s="7" t="s">
        <v>3</v>
      </c>
      <c r="D4" s="8" t="s">
        <v>47</v>
      </c>
      <c r="E4" s="67"/>
      <c r="F4" s="9" t="s">
        <v>5</v>
      </c>
      <c r="G4" s="9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9" t="s">
        <v>11</v>
      </c>
      <c r="M4" s="9" t="s">
        <v>12</v>
      </c>
      <c r="N4" s="9" t="s">
        <v>13</v>
      </c>
      <c r="O4" s="9" t="s">
        <v>14</v>
      </c>
      <c r="P4" s="10" t="s">
        <v>15</v>
      </c>
      <c r="Q4" s="10" t="s">
        <v>16</v>
      </c>
      <c r="R4" s="10" t="s">
        <v>17</v>
      </c>
      <c r="S4" s="11" t="s">
        <v>18</v>
      </c>
      <c r="T4" s="12" t="s">
        <v>19</v>
      </c>
      <c r="U4" s="13" t="s">
        <v>44</v>
      </c>
    </row>
    <row r="5" spans="1:21" ht="38.25">
      <c r="A5" s="128" t="s">
        <v>5</v>
      </c>
      <c r="B5" s="14" t="s">
        <v>20</v>
      </c>
      <c r="C5" s="15"/>
      <c r="D5" s="62"/>
      <c r="E5" s="62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7"/>
      <c r="T5" s="62"/>
      <c r="U5" s="62"/>
    </row>
    <row r="6" spans="1:21" ht="22.5" customHeight="1">
      <c r="A6" s="128"/>
      <c r="B6" s="24" t="s">
        <v>21</v>
      </c>
      <c r="C6" s="119" t="s">
        <v>22</v>
      </c>
      <c r="D6" s="18">
        <v>1300.78</v>
      </c>
      <c r="E6" s="50"/>
      <c r="F6" s="16"/>
      <c r="G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9">
        <f>SUM(F6:R6)</f>
        <v>0</v>
      </c>
      <c r="T6" s="62">
        <f>D6+E6-S6</f>
        <v>1300.78</v>
      </c>
      <c r="U6" s="62">
        <f>S6/D6*100</f>
        <v>0</v>
      </c>
    </row>
    <row r="7" spans="1:21" ht="17.25" customHeight="1">
      <c r="A7" s="128"/>
      <c r="B7" s="24" t="s">
        <v>23</v>
      </c>
      <c r="C7" s="119"/>
      <c r="D7" s="18">
        <v>2000</v>
      </c>
      <c r="E7" s="50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9">
        <f>SUM(F7:R7)</f>
        <v>0</v>
      </c>
      <c r="T7" s="62">
        <f>D7+E7-S7</f>
        <v>2000</v>
      </c>
      <c r="U7" s="62"/>
    </row>
    <row r="8" spans="1:21" ht="33.75" customHeight="1">
      <c r="A8" s="129" t="s">
        <v>6</v>
      </c>
      <c r="B8" s="21" t="s">
        <v>24</v>
      </c>
      <c r="C8" s="130" t="s">
        <v>25</v>
      </c>
      <c r="D8" s="62">
        <v>1900</v>
      </c>
      <c r="E8" s="51"/>
      <c r="F8" s="16"/>
      <c r="G8" s="16"/>
      <c r="H8" s="16"/>
      <c r="I8" s="16"/>
      <c r="J8" s="71"/>
      <c r="K8" s="16"/>
      <c r="L8" s="16"/>
      <c r="M8" s="16"/>
      <c r="N8" s="16"/>
      <c r="O8" s="16"/>
      <c r="P8" s="16"/>
      <c r="Q8" s="16"/>
      <c r="R8" s="16"/>
      <c r="S8" s="19">
        <f>SUM(F8:R8)</f>
        <v>0</v>
      </c>
      <c r="T8" s="62">
        <f>D8+E8-S8</f>
        <v>1900</v>
      </c>
      <c r="U8" s="62">
        <f>S8/D8*100</f>
        <v>0</v>
      </c>
    </row>
    <row r="9" spans="1:21" ht="22.5" customHeight="1">
      <c r="A9" s="118"/>
      <c r="B9" s="23" t="s">
        <v>46</v>
      </c>
      <c r="C9" s="130"/>
      <c r="D9" s="62">
        <v>8000</v>
      </c>
      <c r="E9" s="52"/>
      <c r="F9" s="24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9">
        <f>SUM(F9:R9)</f>
        <v>0</v>
      </c>
      <c r="T9" s="62">
        <f>D9+E9-S9</f>
        <v>8000</v>
      </c>
      <c r="U9" s="62">
        <f>S9/D9*100</f>
        <v>0</v>
      </c>
    </row>
    <row r="10" spans="1:21" ht="38.25">
      <c r="A10" s="118" t="s">
        <v>8</v>
      </c>
      <c r="B10" s="14" t="s">
        <v>27</v>
      </c>
      <c r="C10" s="20" t="s">
        <v>26</v>
      </c>
      <c r="D10" s="62"/>
      <c r="E10" s="51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7"/>
      <c r="T10" s="62"/>
      <c r="U10" s="62"/>
    </row>
    <row r="11" spans="1:21">
      <c r="A11" s="118"/>
      <c r="B11" s="96" t="s">
        <v>40</v>
      </c>
      <c r="C11" s="131" t="s">
        <v>28</v>
      </c>
      <c r="D11" s="62">
        <v>14600</v>
      </c>
      <c r="E11" s="51"/>
      <c r="F11" s="25">
        <v>800</v>
      </c>
      <c r="G11" s="25">
        <v>1000</v>
      </c>
      <c r="H11" s="25">
        <v>1000</v>
      </c>
      <c r="I11" s="25">
        <v>800</v>
      </c>
      <c r="J11" s="25"/>
      <c r="K11" s="25"/>
      <c r="L11" s="25"/>
      <c r="M11" s="25"/>
      <c r="N11" s="25"/>
      <c r="O11" s="25"/>
      <c r="P11" s="25"/>
      <c r="Q11" s="25"/>
      <c r="R11" s="25"/>
      <c r="S11" s="27">
        <f>SUM(F11:R11)</f>
        <v>3600</v>
      </c>
      <c r="T11" s="62">
        <f>D11+E11-S11</f>
        <v>11000</v>
      </c>
      <c r="U11" s="62">
        <f>S11/D11*100</f>
        <v>24.657534246575342</v>
      </c>
    </row>
    <row r="12" spans="1:21">
      <c r="A12" s="118"/>
      <c r="B12" s="26" t="s">
        <v>29</v>
      </c>
      <c r="C12" s="131"/>
      <c r="D12" s="62">
        <v>4400</v>
      </c>
      <c r="E12" s="51"/>
      <c r="F12" s="25">
        <v>200</v>
      </c>
      <c r="G12" s="25">
        <v>200</v>
      </c>
      <c r="H12" s="25">
        <v>200</v>
      </c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7">
        <f>SUM(F12:R12)</f>
        <v>600</v>
      </c>
      <c r="T12" s="62">
        <f>D12-S12</f>
        <v>3800</v>
      </c>
      <c r="U12" s="62">
        <f>S12/D12*100</f>
        <v>13.636363636363635</v>
      </c>
    </row>
    <row r="13" spans="1:21" ht="25.5">
      <c r="A13" s="118" t="s">
        <v>9</v>
      </c>
      <c r="B13" s="28" t="s">
        <v>30</v>
      </c>
      <c r="C13" s="119" t="s">
        <v>31</v>
      </c>
      <c r="D13" s="62"/>
      <c r="E13" s="51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7"/>
      <c r="T13" s="62"/>
      <c r="U13" s="62"/>
    </row>
    <row r="14" spans="1:21">
      <c r="A14" s="118"/>
      <c r="B14" s="29" t="s">
        <v>45</v>
      </c>
      <c r="C14" s="119"/>
      <c r="D14" s="62">
        <v>2000</v>
      </c>
      <c r="E14" s="51"/>
      <c r="F14" s="25">
        <v>561</v>
      </c>
      <c r="G14" s="25">
        <v>306</v>
      </c>
      <c r="H14" s="25">
        <v>765</v>
      </c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7">
        <f>SUM(F14:Q14)</f>
        <v>1632</v>
      </c>
      <c r="T14" s="62">
        <f>D14-S14</f>
        <v>368</v>
      </c>
      <c r="U14" s="62">
        <f>S14/D14*100</f>
        <v>81.599999999999994</v>
      </c>
    </row>
    <row r="15" spans="1:21">
      <c r="A15" s="118"/>
      <c r="B15" s="29" t="s">
        <v>32</v>
      </c>
      <c r="C15" s="119"/>
      <c r="D15" s="62">
        <v>2000</v>
      </c>
      <c r="E15" s="51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7">
        <f>SUM(F15:Q15)</f>
        <v>0</v>
      </c>
      <c r="T15" s="62">
        <f>D15-S15</f>
        <v>2000</v>
      </c>
      <c r="U15" s="62"/>
    </row>
    <row r="16" spans="1:21" ht="35.25" customHeight="1">
      <c r="A16" s="56" t="s">
        <v>10</v>
      </c>
      <c r="B16" s="65" t="s">
        <v>41</v>
      </c>
      <c r="C16" s="120" t="s">
        <v>33</v>
      </c>
      <c r="D16" s="62"/>
      <c r="E16" s="51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7"/>
      <c r="T16" s="30"/>
      <c r="U16" s="62"/>
    </row>
    <row r="17" spans="1:21" ht="15" customHeight="1">
      <c r="A17" s="57"/>
      <c r="B17" s="66" t="s">
        <v>42</v>
      </c>
      <c r="C17" s="121"/>
      <c r="D17" s="62">
        <v>14000</v>
      </c>
      <c r="E17" s="51"/>
      <c r="F17" s="25"/>
      <c r="G17" s="25">
        <v>660</v>
      </c>
      <c r="H17" s="25">
        <v>540</v>
      </c>
      <c r="I17" s="25">
        <v>1560</v>
      </c>
      <c r="J17" s="25">
        <v>660</v>
      </c>
      <c r="K17" s="25"/>
      <c r="L17" s="25"/>
      <c r="M17" s="25"/>
      <c r="N17" s="25"/>
      <c r="O17" s="25"/>
      <c r="P17" s="25"/>
      <c r="Q17" s="25"/>
      <c r="R17" s="25"/>
      <c r="S17" s="27">
        <f>SUM(E17:R17)</f>
        <v>3420</v>
      </c>
      <c r="T17" s="62">
        <f>D17+E17-S17</f>
        <v>10580</v>
      </c>
      <c r="U17" s="62">
        <f>S17/D17*100</f>
        <v>24.428571428571427</v>
      </c>
    </row>
    <row r="18" spans="1:21" ht="15" customHeight="1">
      <c r="A18" s="57"/>
      <c r="B18" s="66" t="s">
        <v>43</v>
      </c>
      <c r="C18" s="121"/>
      <c r="D18" s="62">
        <v>7000</v>
      </c>
      <c r="E18" s="51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7">
        <f>SUM(E18:R18)</f>
        <v>0</v>
      </c>
      <c r="T18" s="62">
        <f>D18+E18-S18</f>
        <v>7000</v>
      </c>
      <c r="U18" s="62">
        <f>S18/D18*100</f>
        <v>0</v>
      </c>
    </row>
    <row r="19" spans="1:21" ht="15" customHeight="1">
      <c r="A19" s="57"/>
      <c r="B19" s="66" t="s">
        <v>52</v>
      </c>
      <c r="C19" s="70"/>
      <c r="D19" s="62">
        <v>1000</v>
      </c>
      <c r="E19" s="8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7">
        <f>SUM(E19:R19)</f>
        <v>0</v>
      </c>
      <c r="T19" s="62">
        <f>D19+E19-S19</f>
        <v>1000</v>
      </c>
      <c r="U19" s="62">
        <f>S19/D19*100</f>
        <v>0</v>
      </c>
    </row>
    <row r="20" spans="1:21">
      <c r="A20" s="31"/>
      <c r="B20" s="94" t="s">
        <v>34</v>
      </c>
      <c r="C20" s="32"/>
      <c r="D20" s="62">
        <f>SUM(D5:D19)</f>
        <v>58200.78</v>
      </c>
      <c r="E20" s="69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19">
        <f>SUM(S6:S15)</f>
        <v>5832</v>
      </c>
      <c r="T20" s="30">
        <f>SUM(T5:T18)</f>
        <v>47948.78</v>
      </c>
      <c r="U20" s="62">
        <f>S20/D20*100</f>
        <v>10.020484261551134</v>
      </c>
    </row>
    <row r="21" spans="1:21">
      <c r="A21" s="33"/>
      <c r="B21" s="95"/>
      <c r="C21" s="34" t="s">
        <v>35</v>
      </c>
      <c r="D21" s="25" t="s">
        <v>36</v>
      </c>
      <c r="E21" s="54"/>
      <c r="F21" s="122" t="s">
        <v>0</v>
      </c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35"/>
      <c r="S21" s="36"/>
      <c r="T21" s="37"/>
      <c r="U21" s="62"/>
    </row>
    <row r="22" spans="1:21" ht="13.9" customHeight="1">
      <c r="A22" s="89" t="s">
        <v>1</v>
      </c>
      <c r="B22" s="82" t="s">
        <v>2</v>
      </c>
      <c r="C22" s="92" t="s">
        <v>3</v>
      </c>
      <c r="D22" s="38" t="s">
        <v>4</v>
      </c>
      <c r="E22" s="55"/>
      <c r="F22" s="63" t="s">
        <v>5</v>
      </c>
      <c r="G22" s="63" t="s">
        <v>6</v>
      </c>
      <c r="H22" s="39" t="s">
        <v>7</v>
      </c>
      <c r="I22" s="39" t="s">
        <v>8</v>
      </c>
      <c r="J22" s="39" t="s">
        <v>9</v>
      </c>
      <c r="K22" s="39" t="s">
        <v>10</v>
      </c>
      <c r="L22" s="63" t="s">
        <v>11</v>
      </c>
      <c r="M22" s="63" t="s">
        <v>12</v>
      </c>
      <c r="N22" s="63" t="s">
        <v>13</v>
      </c>
      <c r="O22" s="63" t="s">
        <v>14</v>
      </c>
      <c r="P22" s="28" t="s">
        <v>15</v>
      </c>
      <c r="Q22" s="28" t="s">
        <v>16</v>
      </c>
      <c r="R22" s="28"/>
      <c r="S22" s="40" t="s">
        <v>18</v>
      </c>
      <c r="T22" s="41" t="s">
        <v>19</v>
      </c>
      <c r="U22" s="62" t="s">
        <v>44</v>
      </c>
    </row>
    <row r="23" spans="1:21" ht="45.75" customHeight="1">
      <c r="A23" s="123" t="s">
        <v>5</v>
      </c>
      <c r="B23" s="90" t="s">
        <v>48</v>
      </c>
      <c r="C23" s="125" t="s">
        <v>37</v>
      </c>
      <c r="D23" s="22">
        <v>2000</v>
      </c>
      <c r="E23" s="8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27">
        <f>SUM(F23:R23)</f>
        <v>0</v>
      </c>
      <c r="T23" s="42">
        <f>D23+E23-S23</f>
        <v>2000</v>
      </c>
      <c r="U23" s="62">
        <f>S23/D23*100</f>
        <v>0</v>
      </c>
    </row>
    <row r="24" spans="1:21" ht="15.75" customHeight="1">
      <c r="A24" s="123"/>
      <c r="B24" s="91" t="s">
        <v>49</v>
      </c>
      <c r="C24" s="126"/>
      <c r="D24" s="74">
        <v>1000</v>
      </c>
      <c r="E24" s="53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27">
        <f>SUM(F24:R24)</f>
        <v>0</v>
      </c>
      <c r="T24" s="42">
        <f t="shared" ref="T24:T29" si="0">D24+E24-S24</f>
        <v>1000</v>
      </c>
      <c r="U24" s="62">
        <f t="shared" ref="U24:U28" si="1">S24/D24*100</f>
        <v>0</v>
      </c>
    </row>
    <row r="25" spans="1:21" ht="39.75" customHeight="1">
      <c r="A25" s="124"/>
      <c r="B25" s="88" t="s">
        <v>50</v>
      </c>
      <c r="C25" s="132" t="s">
        <v>38</v>
      </c>
      <c r="D25" s="75">
        <v>3000</v>
      </c>
      <c r="E25" s="51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27"/>
      <c r="T25" s="42">
        <f t="shared" si="0"/>
        <v>3000</v>
      </c>
      <c r="U25" s="62">
        <f t="shared" si="1"/>
        <v>0</v>
      </c>
    </row>
    <row r="26" spans="1:21" ht="25.5">
      <c r="A26" s="124"/>
      <c r="B26" s="88" t="s">
        <v>51</v>
      </c>
      <c r="C26" s="133"/>
      <c r="D26" s="87">
        <v>7000</v>
      </c>
      <c r="E26" s="51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9">
        <f>SUM(F26:R26)</f>
        <v>0</v>
      </c>
      <c r="T26" s="42">
        <f t="shared" si="0"/>
        <v>7000</v>
      </c>
      <c r="U26" s="62">
        <f t="shared" si="1"/>
        <v>0</v>
      </c>
    </row>
    <row r="27" spans="1:21">
      <c r="A27" s="115" t="s">
        <v>6</v>
      </c>
      <c r="B27" s="28" t="s">
        <v>39</v>
      </c>
      <c r="C27" s="117" t="s">
        <v>26</v>
      </c>
      <c r="D27" s="73"/>
      <c r="E27" s="51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7"/>
      <c r="T27" s="42">
        <f t="shared" si="0"/>
        <v>0</v>
      </c>
      <c r="U27" s="62"/>
    </row>
    <row r="28" spans="1:21" ht="24" customHeight="1">
      <c r="A28" s="116"/>
      <c r="B28" s="34" t="s">
        <v>53</v>
      </c>
      <c r="C28" s="117"/>
      <c r="D28" s="62">
        <v>500</v>
      </c>
      <c r="E28" s="51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7">
        <f>SUM(F28:R28)</f>
        <v>0</v>
      </c>
      <c r="T28" s="42">
        <f t="shared" si="0"/>
        <v>500</v>
      </c>
      <c r="U28" s="62">
        <f t="shared" si="1"/>
        <v>0</v>
      </c>
    </row>
    <row r="29" spans="1:21" ht="21.75" customHeight="1">
      <c r="A29" s="116"/>
      <c r="B29" s="61"/>
      <c r="C29" s="117"/>
      <c r="D29" s="62"/>
      <c r="E29" s="51"/>
      <c r="F29" s="25">
        <v>0</v>
      </c>
      <c r="G29" s="25">
        <v>0</v>
      </c>
      <c r="H29" s="25">
        <v>0</v>
      </c>
      <c r="I29" s="25"/>
      <c r="J29" s="25">
        <v>0</v>
      </c>
      <c r="K29" s="25">
        <v>0</v>
      </c>
      <c r="L29" s="25">
        <v>0</v>
      </c>
      <c r="M29" s="25"/>
      <c r="N29" s="25">
        <v>0</v>
      </c>
      <c r="O29" s="25">
        <v>0</v>
      </c>
      <c r="P29" s="25"/>
      <c r="Q29" s="25">
        <v>0</v>
      </c>
      <c r="R29" s="25"/>
      <c r="S29" s="27">
        <f>SUM(F29:R29)</f>
        <v>0</v>
      </c>
      <c r="T29" s="42">
        <f t="shared" si="0"/>
        <v>0</v>
      </c>
      <c r="U29" s="62"/>
    </row>
    <row r="30" spans="1:21" ht="23.25" customHeight="1">
      <c r="A30" s="58"/>
      <c r="B30" s="65"/>
      <c r="C30" s="64"/>
      <c r="D30" s="62"/>
      <c r="E30" s="51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7"/>
      <c r="T30" s="42"/>
      <c r="U30" s="62"/>
    </row>
    <row r="31" spans="1:21" ht="21.75" customHeight="1">
      <c r="A31" s="59"/>
      <c r="B31" s="66"/>
      <c r="C31" s="60"/>
      <c r="D31" s="62"/>
      <c r="E31" s="51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7"/>
      <c r="T31" s="42"/>
      <c r="U31" s="62"/>
    </row>
    <row r="32" spans="1:21" ht="21.75" customHeight="1">
      <c r="A32" s="59"/>
      <c r="B32" s="98"/>
      <c r="C32" s="60"/>
      <c r="D32" s="62"/>
      <c r="E32" s="51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7"/>
      <c r="T32" s="42"/>
      <c r="U32" s="62"/>
    </row>
    <row r="33" spans="1:21" ht="21.75" customHeight="1">
      <c r="A33" s="97"/>
      <c r="B33" s="99"/>
      <c r="C33" s="77"/>
      <c r="D33" s="35"/>
      <c r="E33" s="78"/>
      <c r="F33" s="79"/>
      <c r="G33" s="79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7"/>
      <c r="T33" s="68"/>
      <c r="U33" s="62"/>
    </row>
    <row r="34" spans="1:21">
      <c r="A34" s="80"/>
      <c r="B34" s="81"/>
      <c r="C34" s="82"/>
      <c r="D34" s="75">
        <f>SUM(D23:D33)</f>
        <v>13500</v>
      </c>
      <c r="E34" s="83">
        <f>SUM(E23:E33)</f>
        <v>0</v>
      </c>
      <c r="F34" s="84"/>
      <c r="G34" s="84"/>
      <c r="H34" s="76">
        <f>SUM(H23:H29)</f>
        <v>0</v>
      </c>
      <c r="I34" s="44">
        <f>SUM(I23:I29)</f>
        <v>0</v>
      </c>
      <c r="J34" s="44"/>
      <c r="K34" s="44">
        <f>SUM(K23:K33)</f>
        <v>0</v>
      </c>
      <c r="L34" s="44"/>
      <c r="M34" s="44">
        <f>SUM(M23:M33)</f>
        <v>0</v>
      </c>
      <c r="N34" s="44"/>
      <c r="O34" s="44">
        <f>SUM(O23:O33)</f>
        <v>0</v>
      </c>
      <c r="P34" s="44"/>
      <c r="Q34" s="44"/>
      <c r="R34" s="44"/>
      <c r="S34" s="62">
        <f>S23+S24+S26+S28+S29</f>
        <v>0</v>
      </c>
      <c r="T34" s="62">
        <f>SUM(T23:T33)</f>
        <v>13500</v>
      </c>
      <c r="U34" s="62"/>
    </row>
    <row r="35" spans="1:21"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6"/>
      <c r="T35" s="46"/>
      <c r="U35" s="46"/>
    </row>
    <row r="36" spans="1:21" ht="15"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6"/>
      <c r="T36" s="46"/>
      <c r="U36" s="46"/>
    </row>
    <row r="37" spans="1:21" ht="15">
      <c r="D37" s="47"/>
      <c r="E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6"/>
      <c r="T37" s="46"/>
      <c r="U37" s="46"/>
    </row>
    <row r="39" spans="1:21"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</row>
    <row r="40" spans="1:21">
      <c r="B40" s="43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</row>
    <row r="41" spans="1:21">
      <c r="B41" s="48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</row>
    <row r="42" spans="1:21" ht="15"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9"/>
      <c r="T42" s="49"/>
    </row>
    <row r="43" spans="1:21" ht="15"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</row>
    <row r="44" spans="1:21"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</row>
    <row r="45" spans="1:21"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</row>
    <row r="46" spans="1:21"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</row>
    <row r="47" spans="1:21"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</row>
    <row r="48" spans="1:21"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</row>
    <row r="49" spans="4:18"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</row>
    <row r="50" spans="4:18"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</row>
    <row r="51" spans="4:18"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</row>
    <row r="52" spans="4:18" ht="15"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</row>
  </sheetData>
  <mergeCells count="16">
    <mergeCell ref="F21:Q21"/>
    <mergeCell ref="A23:A26"/>
    <mergeCell ref="C23:C24"/>
    <mergeCell ref="F3:Q3"/>
    <mergeCell ref="A5:A7"/>
    <mergeCell ref="C6:C7"/>
    <mergeCell ref="A8:A9"/>
    <mergeCell ref="C8:C9"/>
    <mergeCell ref="A10:A12"/>
    <mergeCell ref="C11:C12"/>
    <mergeCell ref="C25:C26"/>
    <mergeCell ref="A27:A29"/>
    <mergeCell ref="C27:C29"/>
    <mergeCell ref="A13:A15"/>
    <mergeCell ref="C13:C15"/>
    <mergeCell ref="C16:C18"/>
  </mergeCells>
  <pageMargins left="0.11811023622047202" right="0.11811023622047202" top="0.55118110236220408" bottom="0.35433070866141703" header="0.11811023622047202" footer="0.11811023622047202"/>
  <pageSetup paperSize="9" scale="55" fitToWidth="0" fitToHeight="0" pageOrder="overThenDown" orientation="landscape" useFirstPageNumber="1" r:id="rId1"/>
  <headerFooter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7B38D-6159-4170-8213-D828ED81253A}">
  <dimension ref="A1:U53"/>
  <sheetViews>
    <sheetView topLeftCell="A16" workbookViewId="0">
      <selection activeCell="B42" sqref="B42"/>
    </sheetView>
  </sheetViews>
  <sheetFormatPr defaultRowHeight="14.25"/>
  <cols>
    <col min="1" max="1" width="4.5703125" style="1" customWidth="1"/>
    <col min="2" max="2" width="61" style="1" customWidth="1"/>
    <col min="3" max="3" width="15.85546875" style="1" customWidth="1"/>
    <col min="4" max="4" width="11.5703125" style="1" customWidth="1"/>
    <col min="5" max="5" width="10.42578125" style="1" customWidth="1"/>
    <col min="6" max="6" width="9.140625" style="1" customWidth="1"/>
    <col min="7" max="7" width="9.28515625" style="1" customWidth="1"/>
    <col min="8" max="8" width="10" style="1" customWidth="1"/>
    <col min="9" max="9" width="10.42578125" style="1" customWidth="1"/>
    <col min="10" max="10" width="10" style="1" customWidth="1"/>
    <col min="11" max="11" width="9.7109375" style="1" customWidth="1"/>
    <col min="12" max="12" width="9.140625" style="1" customWidth="1"/>
    <col min="13" max="13" width="10.5703125" style="1" customWidth="1"/>
    <col min="14" max="14" width="9.5703125" style="1" customWidth="1"/>
    <col min="15" max="15" width="9.140625" style="1" customWidth="1"/>
    <col min="16" max="16" width="9.7109375" style="1" customWidth="1"/>
    <col min="17" max="17" width="8.85546875" style="1" customWidth="1"/>
    <col min="18" max="18" width="9.7109375" style="1" customWidth="1"/>
    <col min="19" max="19" width="15.42578125" style="1" customWidth="1"/>
    <col min="20" max="20" width="11.140625" style="1" customWidth="1"/>
    <col min="21" max="21" width="8" style="1" customWidth="1"/>
    <col min="22" max="22" width="10.28515625" style="1" customWidth="1"/>
    <col min="23" max="16384" width="9.140625" style="1"/>
  </cols>
  <sheetData>
    <row r="1" spans="1:21" ht="15">
      <c r="B1" s="2"/>
      <c r="C1" s="3"/>
      <c r="D1" s="4"/>
      <c r="E1" s="4"/>
      <c r="F1" s="4"/>
    </row>
    <row r="2" spans="1:21" ht="15">
      <c r="B2" s="2"/>
      <c r="C2" s="2"/>
    </row>
    <row r="3" spans="1:21" ht="15">
      <c r="B3" s="2"/>
      <c r="C3" s="2"/>
      <c r="F3" s="127" t="s">
        <v>0</v>
      </c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5"/>
    </row>
    <row r="4" spans="1:21" ht="34.5" customHeight="1">
      <c r="A4" s="72" t="s">
        <v>1</v>
      </c>
      <c r="B4" s="93" t="s">
        <v>2</v>
      </c>
      <c r="C4" s="7" t="s">
        <v>3</v>
      </c>
      <c r="D4" s="8" t="s">
        <v>47</v>
      </c>
      <c r="E4" s="67" t="s">
        <v>54</v>
      </c>
      <c r="F4" s="9" t="s">
        <v>5</v>
      </c>
      <c r="G4" s="9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9" t="s">
        <v>11</v>
      </c>
      <c r="M4" s="9" t="s">
        <v>12</v>
      </c>
      <c r="N4" s="9" t="s">
        <v>13</v>
      </c>
      <c r="O4" s="9" t="s">
        <v>14</v>
      </c>
      <c r="P4" s="10" t="s">
        <v>15</v>
      </c>
      <c r="Q4" s="10" t="s">
        <v>16</v>
      </c>
      <c r="R4" s="10" t="s">
        <v>17</v>
      </c>
      <c r="S4" s="11" t="s">
        <v>18</v>
      </c>
      <c r="T4" s="12" t="s">
        <v>19</v>
      </c>
      <c r="U4" s="13" t="s">
        <v>44</v>
      </c>
    </row>
    <row r="5" spans="1:21" ht="38.25">
      <c r="A5" s="128" t="s">
        <v>5</v>
      </c>
      <c r="B5" s="14" t="s">
        <v>20</v>
      </c>
      <c r="C5" s="15"/>
      <c r="D5" s="62"/>
      <c r="E5" s="62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7"/>
      <c r="T5" s="62"/>
      <c r="U5" s="62"/>
    </row>
    <row r="6" spans="1:21" ht="22.5" customHeight="1">
      <c r="A6" s="128"/>
      <c r="B6" s="24" t="s">
        <v>21</v>
      </c>
      <c r="C6" s="119" t="s">
        <v>22</v>
      </c>
      <c r="D6" s="18">
        <v>1300.78</v>
      </c>
      <c r="E6" s="100">
        <v>6017.46</v>
      </c>
      <c r="F6" s="16"/>
      <c r="G6" s="16"/>
      <c r="H6" s="1">
        <v>7308.35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9">
        <f>SUM(F6:R6)</f>
        <v>7308.35</v>
      </c>
      <c r="T6" s="62">
        <f>D6+E6-S6</f>
        <v>9.8899999999994179</v>
      </c>
      <c r="U6" s="62">
        <f>S6/D6*100</f>
        <v>561.84366303294951</v>
      </c>
    </row>
    <row r="7" spans="1:21" ht="17.25" customHeight="1">
      <c r="A7" s="128"/>
      <c r="B7" s="24" t="s">
        <v>23</v>
      </c>
      <c r="C7" s="119"/>
      <c r="D7" s="18">
        <v>2000</v>
      </c>
      <c r="E7" s="50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9">
        <f>SUM(F7:R7)</f>
        <v>0</v>
      </c>
      <c r="T7" s="62">
        <f>D7+E7-S7</f>
        <v>2000</v>
      </c>
      <c r="U7" s="62"/>
    </row>
    <row r="8" spans="1:21" ht="33.75" customHeight="1">
      <c r="A8" s="129" t="s">
        <v>6</v>
      </c>
      <c r="B8" s="21" t="s">
        <v>24</v>
      </c>
      <c r="C8" s="130" t="s">
        <v>25</v>
      </c>
      <c r="D8" s="62">
        <v>1900</v>
      </c>
      <c r="E8" s="102">
        <v>-1900</v>
      </c>
      <c r="F8" s="16"/>
      <c r="G8" s="16"/>
      <c r="H8" s="16"/>
      <c r="I8" s="16"/>
      <c r="J8" s="71"/>
      <c r="K8" s="16"/>
      <c r="L8" s="16"/>
      <c r="M8" s="16"/>
      <c r="N8" s="16"/>
      <c r="O8" s="16"/>
      <c r="P8" s="16"/>
      <c r="Q8" s="16"/>
      <c r="R8" s="16"/>
      <c r="S8" s="19">
        <f>SUM(F8:R8)</f>
        <v>0</v>
      </c>
      <c r="T8" s="62">
        <f>D8+E8-S8</f>
        <v>0</v>
      </c>
      <c r="U8" s="62">
        <f>S8/D8*100</f>
        <v>0</v>
      </c>
    </row>
    <row r="9" spans="1:21" ht="22.5" customHeight="1">
      <c r="A9" s="118"/>
      <c r="B9" s="23" t="s">
        <v>46</v>
      </c>
      <c r="C9" s="130"/>
      <c r="D9" s="62">
        <v>8000</v>
      </c>
      <c r="E9" s="101">
        <v>23909</v>
      </c>
      <c r="F9" s="24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9">
        <f>SUM(F9:R9)</f>
        <v>0</v>
      </c>
      <c r="T9" s="62">
        <f>D9+E9-S9</f>
        <v>31909</v>
      </c>
      <c r="U9" s="62">
        <f>S9/D9*100</f>
        <v>0</v>
      </c>
    </row>
    <row r="10" spans="1:21" ht="38.25">
      <c r="A10" s="118" t="s">
        <v>8</v>
      </c>
      <c r="B10" s="14" t="s">
        <v>27</v>
      </c>
      <c r="C10" s="20" t="s">
        <v>26</v>
      </c>
      <c r="D10" s="62"/>
      <c r="E10" s="51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7"/>
      <c r="T10" s="62"/>
      <c r="U10" s="62"/>
    </row>
    <row r="11" spans="1:21">
      <c r="A11" s="118"/>
      <c r="B11" s="96" t="s">
        <v>40</v>
      </c>
      <c r="C11" s="131" t="s">
        <v>28</v>
      </c>
      <c r="D11" s="62">
        <v>14600</v>
      </c>
      <c r="E11" s="51"/>
      <c r="F11" s="25">
        <v>800</v>
      </c>
      <c r="G11" s="25">
        <v>1000</v>
      </c>
      <c r="H11" s="25">
        <v>1000</v>
      </c>
      <c r="I11" s="25">
        <v>800</v>
      </c>
      <c r="J11" s="25"/>
      <c r="K11" s="25"/>
      <c r="L11" s="25"/>
      <c r="M11" s="25"/>
      <c r="N11" s="25"/>
      <c r="O11" s="25"/>
      <c r="P11" s="25"/>
      <c r="Q11" s="25"/>
      <c r="R11" s="25"/>
      <c r="S11" s="27">
        <f>SUM(F11:R11)</f>
        <v>3600</v>
      </c>
      <c r="T11" s="62">
        <f>D11+E11-S11</f>
        <v>11000</v>
      </c>
      <c r="U11" s="62">
        <f>S11/D11*100</f>
        <v>24.657534246575342</v>
      </c>
    </row>
    <row r="12" spans="1:21">
      <c r="A12" s="118"/>
      <c r="B12" s="26" t="s">
        <v>29</v>
      </c>
      <c r="C12" s="131"/>
      <c r="D12" s="62">
        <v>4400</v>
      </c>
      <c r="E12" s="51"/>
      <c r="F12" s="25">
        <v>200</v>
      </c>
      <c r="G12" s="25">
        <v>200</v>
      </c>
      <c r="H12" s="25">
        <v>200</v>
      </c>
      <c r="I12" s="25">
        <v>200</v>
      </c>
      <c r="J12" s="25"/>
      <c r="K12" s="25"/>
      <c r="L12" s="25"/>
      <c r="M12" s="25"/>
      <c r="N12" s="25"/>
      <c r="O12" s="25"/>
      <c r="P12" s="25"/>
      <c r="Q12" s="25"/>
      <c r="R12" s="25"/>
      <c r="S12" s="27">
        <f>SUM(F12:R12)</f>
        <v>800</v>
      </c>
      <c r="T12" s="62">
        <f>D12-S12</f>
        <v>3600</v>
      </c>
      <c r="U12" s="62">
        <f>S12/D12*100</f>
        <v>18.181818181818183</v>
      </c>
    </row>
    <row r="13" spans="1:21" ht="25.5">
      <c r="A13" s="118" t="s">
        <v>9</v>
      </c>
      <c r="B13" s="28" t="s">
        <v>30</v>
      </c>
      <c r="C13" s="119" t="s">
        <v>31</v>
      </c>
      <c r="D13" s="62"/>
      <c r="E13" s="51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7"/>
      <c r="T13" s="62"/>
      <c r="U13" s="62"/>
    </row>
    <row r="14" spans="1:21">
      <c r="A14" s="118"/>
      <c r="B14" s="29" t="s">
        <v>45</v>
      </c>
      <c r="C14" s="119"/>
      <c r="D14" s="62">
        <v>2000</v>
      </c>
      <c r="E14" s="51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7">
        <f>SUM(F14:Q14)</f>
        <v>0</v>
      </c>
      <c r="T14" s="62">
        <f>D14-S14</f>
        <v>2000</v>
      </c>
      <c r="U14" s="62">
        <f>S14/D14*100</f>
        <v>0</v>
      </c>
    </row>
    <row r="15" spans="1:21">
      <c r="A15" s="118"/>
      <c r="B15" s="29" t="s">
        <v>32</v>
      </c>
      <c r="C15" s="119"/>
      <c r="D15" s="62">
        <v>2000</v>
      </c>
      <c r="E15" s="51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7"/>
      <c r="T15" s="62"/>
      <c r="U15" s="62"/>
    </row>
    <row r="16" spans="1:21">
      <c r="A16" s="118"/>
      <c r="B16" s="29" t="s">
        <v>55</v>
      </c>
      <c r="C16" s="119"/>
      <c r="D16" s="62"/>
      <c r="E16" s="85">
        <v>2500</v>
      </c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7">
        <f>SUM(F16:Q16)</f>
        <v>0</v>
      </c>
      <c r="T16" s="62">
        <f>D16-S16</f>
        <v>0</v>
      </c>
      <c r="U16" s="62"/>
    </row>
    <row r="17" spans="1:21" ht="35.25" customHeight="1">
      <c r="A17" s="56" t="s">
        <v>10</v>
      </c>
      <c r="B17" s="65" t="s">
        <v>41</v>
      </c>
      <c r="C17" s="120" t="s">
        <v>33</v>
      </c>
      <c r="D17" s="62"/>
      <c r="E17" s="51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7"/>
      <c r="T17" s="30"/>
      <c r="U17" s="62"/>
    </row>
    <row r="18" spans="1:21" ht="15" customHeight="1">
      <c r="A18" s="57"/>
      <c r="B18" s="66" t="s">
        <v>42</v>
      </c>
      <c r="C18" s="121"/>
      <c r="D18" s="62">
        <v>14000</v>
      </c>
      <c r="E18" s="51"/>
      <c r="F18" s="25"/>
      <c r="G18" s="25">
        <v>660</v>
      </c>
      <c r="H18" s="25">
        <v>540</v>
      </c>
      <c r="I18" s="25">
        <v>1560</v>
      </c>
      <c r="J18" s="25">
        <v>660</v>
      </c>
      <c r="K18" s="25"/>
      <c r="L18" s="25"/>
      <c r="M18" s="25"/>
      <c r="N18" s="25"/>
      <c r="O18" s="25"/>
      <c r="P18" s="25"/>
      <c r="Q18" s="25"/>
      <c r="R18" s="25"/>
      <c r="S18" s="27">
        <f>SUM(E18:R18)</f>
        <v>3420</v>
      </c>
      <c r="T18" s="62">
        <f>D18+E18-S18</f>
        <v>10580</v>
      </c>
      <c r="U18" s="62">
        <f>S18/D18*100</f>
        <v>24.428571428571427</v>
      </c>
    </row>
    <row r="19" spans="1:21" ht="15" customHeight="1">
      <c r="A19" s="57"/>
      <c r="B19" s="66" t="s">
        <v>43</v>
      </c>
      <c r="C19" s="121"/>
      <c r="D19" s="62">
        <v>7000</v>
      </c>
      <c r="E19" s="51"/>
      <c r="F19" s="25">
        <v>561</v>
      </c>
      <c r="G19" s="25">
        <v>306</v>
      </c>
      <c r="H19" s="25">
        <v>765</v>
      </c>
      <c r="I19" s="25">
        <v>357</v>
      </c>
      <c r="J19" s="25"/>
      <c r="K19" s="25"/>
      <c r="L19" s="25"/>
      <c r="M19" s="25"/>
      <c r="N19" s="25"/>
      <c r="O19" s="25"/>
      <c r="P19" s="25"/>
      <c r="Q19" s="25"/>
      <c r="R19" s="25"/>
      <c r="S19" s="27">
        <f>SUM(E19:R19)</f>
        <v>1989</v>
      </c>
      <c r="T19" s="62">
        <f>D19+E19-S19</f>
        <v>5011</v>
      </c>
      <c r="U19" s="62">
        <f>S19/D19*100</f>
        <v>28.414285714285715</v>
      </c>
    </row>
    <row r="20" spans="1:21" ht="15" customHeight="1">
      <c r="A20" s="57"/>
      <c r="B20" s="66" t="s">
        <v>56</v>
      </c>
      <c r="C20" s="70"/>
      <c r="D20" s="62">
        <v>1000</v>
      </c>
      <c r="E20" s="8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7">
        <f>SUM(E20:R20)</f>
        <v>0</v>
      </c>
      <c r="T20" s="62">
        <f>D20+E20-S20</f>
        <v>1000</v>
      </c>
      <c r="U20" s="62">
        <f>S20/D20*100</f>
        <v>0</v>
      </c>
    </row>
    <row r="21" spans="1:21">
      <c r="A21" s="31"/>
      <c r="B21" s="94" t="s">
        <v>34</v>
      </c>
      <c r="C21" s="32"/>
      <c r="D21" s="62">
        <f>SUM(D5:D20)</f>
        <v>58200.78</v>
      </c>
      <c r="E21" s="69">
        <f>SUM(E5:E20)</f>
        <v>30526.46</v>
      </c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19">
        <f>SUM(S6:S16)</f>
        <v>11708.35</v>
      </c>
      <c r="T21" s="30">
        <f>SUM(T5:T19)</f>
        <v>66109.89</v>
      </c>
      <c r="U21" s="62">
        <f>S21/D21*100</f>
        <v>20.117170250982891</v>
      </c>
    </row>
    <row r="22" spans="1:21">
      <c r="A22" s="33"/>
      <c r="B22" s="95"/>
      <c r="C22" s="34" t="s">
        <v>35</v>
      </c>
      <c r="D22" s="25" t="s">
        <v>36</v>
      </c>
      <c r="E22" s="54"/>
      <c r="F22" s="122" t="s">
        <v>0</v>
      </c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35"/>
      <c r="S22" s="36"/>
      <c r="T22" s="37"/>
      <c r="U22" s="62"/>
    </row>
    <row r="23" spans="1:21" ht="13.9" customHeight="1">
      <c r="A23" s="89" t="s">
        <v>1</v>
      </c>
      <c r="B23" s="82" t="s">
        <v>2</v>
      </c>
      <c r="C23" s="92" t="s">
        <v>3</v>
      </c>
      <c r="D23" s="38" t="s">
        <v>4</v>
      </c>
      <c r="E23" s="55"/>
      <c r="F23" s="63" t="s">
        <v>5</v>
      </c>
      <c r="G23" s="63" t="s">
        <v>6</v>
      </c>
      <c r="H23" s="39" t="s">
        <v>7</v>
      </c>
      <c r="I23" s="39" t="s">
        <v>8</v>
      </c>
      <c r="J23" s="39" t="s">
        <v>9</v>
      </c>
      <c r="K23" s="39" t="s">
        <v>10</v>
      </c>
      <c r="L23" s="63" t="s">
        <v>11</v>
      </c>
      <c r="M23" s="63" t="s">
        <v>12</v>
      </c>
      <c r="N23" s="63" t="s">
        <v>13</v>
      </c>
      <c r="O23" s="63" t="s">
        <v>14</v>
      </c>
      <c r="P23" s="28" t="s">
        <v>15</v>
      </c>
      <c r="Q23" s="28" t="s">
        <v>16</v>
      </c>
      <c r="R23" s="28"/>
      <c r="S23" s="40" t="s">
        <v>18</v>
      </c>
      <c r="T23" s="41" t="s">
        <v>19</v>
      </c>
      <c r="U23" s="62" t="s">
        <v>44</v>
      </c>
    </row>
    <row r="24" spans="1:21" ht="45.75" customHeight="1">
      <c r="A24" s="123" t="s">
        <v>5</v>
      </c>
      <c r="B24" s="90" t="s">
        <v>48</v>
      </c>
      <c r="C24" s="125" t="s">
        <v>37</v>
      </c>
      <c r="D24" s="22">
        <v>2000</v>
      </c>
      <c r="E24" s="8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27">
        <f>SUM(F24:R24)</f>
        <v>0</v>
      </c>
      <c r="T24" s="42">
        <f>D24+E24-S24</f>
        <v>2000</v>
      </c>
      <c r="U24" s="62">
        <f>S24/D24*100</f>
        <v>0</v>
      </c>
    </row>
    <row r="25" spans="1:21" ht="15.75" customHeight="1">
      <c r="A25" s="123"/>
      <c r="B25" s="91" t="s">
        <v>49</v>
      </c>
      <c r="C25" s="126"/>
      <c r="D25" s="74">
        <v>1000</v>
      </c>
      <c r="E25" s="53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27">
        <f>SUM(F25:R25)</f>
        <v>0</v>
      </c>
      <c r="T25" s="42">
        <f t="shared" ref="T25:T30" si="0">D25+E25-S25</f>
        <v>1000</v>
      </c>
      <c r="U25" s="62">
        <f t="shared" ref="U25:U29" si="1">S25/D25*100</f>
        <v>0</v>
      </c>
    </row>
    <row r="26" spans="1:21" ht="39.75" customHeight="1">
      <c r="A26" s="124"/>
      <c r="B26" s="88" t="s">
        <v>50</v>
      </c>
      <c r="C26" s="132" t="s">
        <v>38</v>
      </c>
      <c r="D26" s="75">
        <v>3000</v>
      </c>
      <c r="E26" s="51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27"/>
      <c r="T26" s="42">
        <f t="shared" si="0"/>
        <v>3000</v>
      </c>
      <c r="U26" s="62">
        <f t="shared" si="1"/>
        <v>0</v>
      </c>
    </row>
    <row r="27" spans="1:21" ht="25.5">
      <c r="A27" s="124"/>
      <c r="B27" s="88" t="s">
        <v>51</v>
      </c>
      <c r="C27" s="133"/>
      <c r="D27" s="87">
        <v>7000</v>
      </c>
      <c r="E27" s="51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9">
        <f>SUM(F27:R27)</f>
        <v>0</v>
      </c>
      <c r="T27" s="42">
        <f t="shared" si="0"/>
        <v>7000</v>
      </c>
      <c r="U27" s="62">
        <f t="shared" si="1"/>
        <v>0</v>
      </c>
    </row>
    <row r="28" spans="1:21">
      <c r="A28" s="115" t="s">
        <v>6</v>
      </c>
      <c r="B28" s="28" t="s">
        <v>39</v>
      </c>
      <c r="C28" s="117" t="s">
        <v>26</v>
      </c>
      <c r="D28" s="73"/>
      <c r="E28" s="51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7"/>
      <c r="T28" s="42">
        <f t="shared" si="0"/>
        <v>0</v>
      </c>
      <c r="U28" s="62"/>
    </row>
    <row r="29" spans="1:21" ht="24" customHeight="1">
      <c r="A29" s="116"/>
      <c r="B29" s="34" t="s">
        <v>53</v>
      </c>
      <c r="C29" s="117"/>
      <c r="D29" s="62">
        <v>500</v>
      </c>
      <c r="E29" s="51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7">
        <f>SUM(F29:R29)</f>
        <v>0</v>
      </c>
      <c r="T29" s="42">
        <f t="shared" si="0"/>
        <v>500</v>
      </c>
      <c r="U29" s="62">
        <f t="shared" si="1"/>
        <v>0</v>
      </c>
    </row>
    <row r="30" spans="1:21" ht="21.75" customHeight="1">
      <c r="A30" s="116"/>
      <c r="B30" s="61"/>
      <c r="C30" s="117"/>
      <c r="D30" s="62"/>
      <c r="E30" s="51"/>
      <c r="F30" s="25">
        <v>0</v>
      </c>
      <c r="G30" s="25">
        <v>0</v>
      </c>
      <c r="H30" s="25">
        <v>0</v>
      </c>
      <c r="I30" s="25"/>
      <c r="J30" s="25">
        <v>0</v>
      </c>
      <c r="K30" s="25">
        <v>0</v>
      </c>
      <c r="L30" s="25">
        <v>0</v>
      </c>
      <c r="M30" s="25"/>
      <c r="N30" s="25">
        <v>0</v>
      </c>
      <c r="O30" s="25">
        <v>0</v>
      </c>
      <c r="P30" s="25"/>
      <c r="Q30" s="25">
        <v>0</v>
      </c>
      <c r="R30" s="25"/>
      <c r="S30" s="27">
        <f>SUM(F30:R30)</f>
        <v>0</v>
      </c>
      <c r="T30" s="42">
        <f t="shared" si="0"/>
        <v>0</v>
      </c>
      <c r="U30" s="62"/>
    </row>
    <row r="31" spans="1:21" ht="23.25" customHeight="1">
      <c r="A31" s="58"/>
      <c r="B31" s="65"/>
      <c r="C31" s="64"/>
      <c r="D31" s="62"/>
      <c r="E31" s="51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7"/>
      <c r="T31" s="42"/>
      <c r="U31" s="62"/>
    </row>
    <row r="32" spans="1:21" ht="21.75" customHeight="1">
      <c r="A32" s="59"/>
      <c r="B32" s="66"/>
      <c r="C32" s="60"/>
      <c r="D32" s="62"/>
      <c r="E32" s="51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7"/>
      <c r="T32" s="42"/>
      <c r="U32" s="62"/>
    </row>
    <row r="33" spans="1:21" ht="21.75" customHeight="1">
      <c r="A33" s="59"/>
      <c r="B33" s="98"/>
      <c r="C33" s="60"/>
      <c r="D33" s="62"/>
      <c r="E33" s="51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7"/>
      <c r="T33" s="42"/>
      <c r="U33" s="62"/>
    </row>
    <row r="34" spans="1:21" ht="21.75" customHeight="1">
      <c r="A34" s="97"/>
      <c r="B34" s="99"/>
      <c r="C34" s="77"/>
      <c r="D34" s="35"/>
      <c r="E34" s="78"/>
      <c r="F34" s="79"/>
      <c r="G34" s="79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7"/>
      <c r="T34" s="68"/>
      <c r="U34" s="62"/>
    </row>
    <row r="35" spans="1:21">
      <c r="A35" s="80"/>
      <c r="B35" s="81"/>
      <c r="C35" s="82"/>
      <c r="D35" s="75">
        <f>SUM(D24:D34)</f>
        <v>13500</v>
      </c>
      <c r="E35" s="83">
        <f>SUM(E24:E34)</f>
        <v>0</v>
      </c>
      <c r="F35" s="84"/>
      <c r="G35" s="84"/>
      <c r="H35" s="76">
        <f>SUM(H24:H30)</f>
        <v>0</v>
      </c>
      <c r="I35" s="44">
        <f>SUM(I24:I30)</f>
        <v>0</v>
      </c>
      <c r="J35" s="44"/>
      <c r="K35" s="44">
        <f>SUM(K24:K34)</f>
        <v>0</v>
      </c>
      <c r="L35" s="44"/>
      <c r="M35" s="44">
        <f>SUM(M24:M34)</f>
        <v>0</v>
      </c>
      <c r="N35" s="44"/>
      <c r="O35" s="44">
        <f>SUM(O24:O34)</f>
        <v>0</v>
      </c>
      <c r="P35" s="44"/>
      <c r="Q35" s="44"/>
      <c r="R35" s="44"/>
      <c r="S35" s="62">
        <f>S24+S25+S27+S29+S30</f>
        <v>0</v>
      </c>
      <c r="T35" s="62">
        <f>SUM(T24:T34)</f>
        <v>13500</v>
      </c>
      <c r="U35" s="62"/>
    </row>
    <row r="36" spans="1:21"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6"/>
      <c r="T36" s="46"/>
      <c r="U36" s="46"/>
    </row>
    <row r="37" spans="1:21" ht="15"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6"/>
      <c r="T37" s="46"/>
      <c r="U37" s="46"/>
    </row>
    <row r="38" spans="1:21" ht="15">
      <c r="D38" s="47"/>
      <c r="E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6"/>
      <c r="T38" s="46"/>
      <c r="U38" s="46"/>
    </row>
    <row r="40" spans="1:21"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</row>
    <row r="41" spans="1:21">
      <c r="B41" s="43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</row>
    <row r="42" spans="1:21">
      <c r="B42" s="48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</row>
    <row r="43" spans="1:21" ht="15"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9"/>
      <c r="T43" s="49"/>
    </row>
    <row r="44" spans="1:21" ht="15"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</row>
    <row r="45" spans="1:21"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</row>
    <row r="46" spans="1:21"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</row>
    <row r="47" spans="1:21"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</row>
    <row r="48" spans="1:21"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</row>
    <row r="49" spans="4:18"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</row>
    <row r="50" spans="4:18"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</row>
    <row r="51" spans="4:18"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</row>
    <row r="52" spans="4:18"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</row>
    <row r="53" spans="4:18" ht="15"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</row>
  </sheetData>
  <mergeCells count="16">
    <mergeCell ref="A28:A30"/>
    <mergeCell ref="C28:C30"/>
    <mergeCell ref="A13:A16"/>
    <mergeCell ref="C13:C16"/>
    <mergeCell ref="C17:C19"/>
    <mergeCell ref="F22:Q22"/>
    <mergeCell ref="A24:A27"/>
    <mergeCell ref="C24:C25"/>
    <mergeCell ref="C26:C27"/>
    <mergeCell ref="F3:Q3"/>
    <mergeCell ref="A5:A7"/>
    <mergeCell ref="C6:C7"/>
    <mergeCell ref="A8:A9"/>
    <mergeCell ref="C8:C9"/>
    <mergeCell ref="A10:A12"/>
    <mergeCell ref="C11:C12"/>
  </mergeCells>
  <pageMargins left="0.11811023622047202" right="0.11811023622047202" top="0.55118110236220408" bottom="0.35433070866141703" header="0.11811023622047202" footer="0.11811023622047202"/>
  <pageSetup paperSize="9" scale="55" fitToWidth="0" fitToHeight="0" pageOrder="overThenDown" orientation="landscape" useFirstPageNumber="1" r:id="rId1"/>
  <headerFooter>
    <oddHeader>&amp;C&amp;A</oddHeader>
    <oddFooter>&amp;CStrona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86F22-9855-4938-A841-3ECBB048AE73}">
  <dimension ref="A1:U53"/>
  <sheetViews>
    <sheetView topLeftCell="A4" workbookViewId="0">
      <selection activeCell="R21" sqref="R20:R21"/>
    </sheetView>
  </sheetViews>
  <sheetFormatPr defaultRowHeight="14.25"/>
  <cols>
    <col min="1" max="1" width="4.5703125" style="1" customWidth="1"/>
    <col min="2" max="2" width="61" style="1" customWidth="1"/>
    <col min="3" max="3" width="15.85546875" style="1" customWidth="1"/>
    <col min="4" max="4" width="11.5703125" style="1" customWidth="1"/>
    <col min="5" max="5" width="10.42578125" style="1" customWidth="1"/>
    <col min="6" max="6" width="9.140625" style="1" customWidth="1"/>
    <col min="7" max="7" width="9.28515625" style="1" customWidth="1"/>
    <col min="8" max="8" width="10" style="1" customWidth="1"/>
    <col min="9" max="9" width="10.42578125" style="1" customWidth="1"/>
    <col min="10" max="10" width="10" style="1" customWidth="1"/>
    <col min="11" max="11" width="9.7109375" style="1" customWidth="1"/>
    <col min="12" max="12" width="9.140625" style="1" customWidth="1"/>
    <col min="13" max="13" width="10.5703125" style="1" customWidth="1"/>
    <col min="14" max="14" width="9.5703125" style="1" customWidth="1"/>
    <col min="15" max="15" width="9.140625" style="1" customWidth="1"/>
    <col min="16" max="16" width="9.7109375" style="1" customWidth="1"/>
    <col min="17" max="17" width="8.85546875" style="1" customWidth="1"/>
    <col min="18" max="18" width="9.7109375" style="1" customWidth="1"/>
    <col min="19" max="19" width="15.42578125" style="1" customWidth="1"/>
    <col min="20" max="20" width="11.140625" style="1" customWidth="1"/>
    <col min="21" max="21" width="8" style="1" customWidth="1"/>
    <col min="22" max="22" width="10.28515625" style="1" customWidth="1"/>
    <col min="23" max="16384" width="9.140625" style="1"/>
  </cols>
  <sheetData>
    <row r="1" spans="1:21" ht="15">
      <c r="B1" s="2"/>
      <c r="C1" s="3"/>
      <c r="D1" s="4"/>
      <c r="E1" s="4"/>
      <c r="F1" s="4"/>
    </row>
    <row r="2" spans="1:21" ht="15">
      <c r="B2" s="2"/>
      <c r="C2" s="2"/>
    </row>
    <row r="3" spans="1:21" ht="15">
      <c r="B3" s="2"/>
      <c r="C3" s="2"/>
      <c r="F3" s="127" t="s">
        <v>0</v>
      </c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5"/>
    </row>
    <row r="4" spans="1:21" ht="34.5" customHeight="1">
      <c r="A4" s="72" t="s">
        <v>1</v>
      </c>
      <c r="B4" s="93" t="s">
        <v>2</v>
      </c>
      <c r="C4" s="7" t="s">
        <v>3</v>
      </c>
      <c r="D4" s="8" t="s">
        <v>47</v>
      </c>
      <c r="E4" s="67" t="s">
        <v>54</v>
      </c>
      <c r="F4" s="9" t="s">
        <v>5</v>
      </c>
      <c r="G4" s="9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9" t="s">
        <v>11</v>
      </c>
      <c r="M4" s="9" t="s">
        <v>12</v>
      </c>
      <c r="N4" s="9" t="s">
        <v>13</v>
      </c>
      <c r="O4" s="9" t="s">
        <v>14</v>
      </c>
      <c r="P4" s="10" t="s">
        <v>15</v>
      </c>
      <c r="Q4" s="10" t="s">
        <v>16</v>
      </c>
      <c r="R4" s="10" t="s">
        <v>17</v>
      </c>
      <c r="S4" s="11" t="s">
        <v>18</v>
      </c>
      <c r="T4" s="12" t="s">
        <v>19</v>
      </c>
      <c r="U4" s="13" t="s">
        <v>44</v>
      </c>
    </row>
    <row r="5" spans="1:21" ht="38.25">
      <c r="A5" s="128" t="s">
        <v>5</v>
      </c>
      <c r="B5" s="14" t="s">
        <v>20</v>
      </c>
      <c r="C5" s="15"/>
      <c r="D5" s="62"/>
      <c r="E5" s="62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7"/>
      <c r="T5" s="62"/>
      <c r="U5" s="62"/>
    </row>
    <row r="6" spans="1:21" ht="22.5" customHeight="1">
      <c r="A6" s="128"/>
      <c r="B6" s="24" t="s">
        <v>21</v>
      </c>
      <c r="C6" s="119" t="s">
        <v>22</v>
      </c>
      <c r="D6" s="62">
        <v>7318.24</v>
      </c>
      <c r="E6" s="100"/>
      <c r="F6" s="16"/>
      <c r="G6" s="16"/>
      <c r="H6" s="43">
        <v>7308.35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9">
        <f>SUM(F6:R6)</f>
        <v>7308.35</v>
      </c>
      <c r="T6" s="62">
        <f>D6+E6-S6</f>
        <v>9.8899999999994179</v>
      </c>
      <c r="U6" s="62">
        <f>S6/D6*100</f>
        <v>99.864858217276293</v>
      </c>
    </row>
    <row r="7" spans="1:21" ht="17.25" customHeight="1">
      <c r="A7" s="128"/>
      <c r="B7" s="24" t="s">
        <v>23</v>
      </c>
      <c r="C7" s="119"/>
      <c r="D7" s="62">
        <v>2000</v>
      </c>
      <c r="E7" s="50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9">
        <f>SUM(F7:R7)</f>
        <v>0</v>
      </c>
      <c r="T7" s="62">
        <f>D7+E7-S7</f>
        <v>2000</v>
      </c>
      <c r="U7" s="62">
        <f t="shared" ref="U7" si="0">S7/D7*100</f>
        <v>0</v>
      </c>
    </row>
    <row r="8" spans="1:21" ht="33.75" customHeight="1">
      <c r="A8" s="129" t="s">
        <v>6</v>
      </c>
      <c r="B8" s="21" t="s">
        <v>24</v>
      </c>
      <c r="C8" s="130" t="s">
        <v>25</v>
      </c>
      <c r="D8" s="62">
        <v>0</v>
      </c>
      <c r="E8" s="102"/>
      <c r="F8" s="16"/>
      <c r="G8" s="16"/>
      <c r="H8" s="16"/>
      <c r="I8" s="16"/>
      <c r="J8" s="71"/>
      <c r="K8" s="16"/>
      <c r="L8" s="16"/>
      <c r="M8" s="16"/>
      <c r="N8" s="16"/>
      <c r="O8" s="16"/>
      <c r="P8" s="16"/>
      <c r="Q8" s="16"/>
      <c r="R8" s="16"/>
      <c r="S8" s="19">
        <f>SUM(F8:R8)</f>
        <v>0</v>
      </c>
      <c r="T8" s="62">
        <f>D8+E8-S8</f>
        <v>0</v>
      </c>
      <c r="U8" s="62"/>
    </row>
    <row r="9" spans="1:21" ht="22.5" customHeight="1">
      <c r="A9" s="118"/>
      <c r="B9" s="23" t="s">
        <v>46</v>
      </c>
      <c r="C9" s="130"/>
      <c r="D9" s="62">
        <v>31909</v>
      </c>
      <c r="E9" s="101"/>
      <c r="F9" s="24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9">
        <f>SUM(F9:R9)</f>
        <v>0</v>
      </c>
      <c r="T9" s="62">
        <f>D9+E9-S9</f>
        <v>31909</v>
      </c>
      <c r="U9" s="62">
        <f>S9/D9*100</f>
        <v>0</v>
      </c>
    </row>
    <row r="10" spans="1:21" ht="38.25">
      <c r="A10" s="118" t="s">
        <v>8</v>
      </c>
      <c r="B10" s="14" t="s">
        <v>27</v>
      </c>
      <c r="C10" s="20" t="s">
        <v>26</v>
      </c>
      <c r="D10" s="62"/>
      <c r="E10" s="51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7"/>
      <c r="T10" s="62"/>
      <c r="U10" s="62"/>
    </row>
    <row r="11" spans="1:21">
      <c r="A11" s="118"/>
      <c r="B11" s="96" t="s">
        <v>40</v>
      </c>
      <c r="C11" s="131" t="s">
        <v>28</v>
      </c>
      <c r="D11" s="62">
        <v>14600</v>
      </c>
      <c r="E11" s="51"/>
      <c r="F11" s="25"/>
      <c r="G11" s="25">
        <v>800</v>
      </c>
      <c r="H11" s="25">
        <v>1000</v>
      </c>
      <c r="I11" s="25">
        <v>1000</v>
      </c>
      <c r="J11" s="25"/>
      <c r="K11" s="25"/>
      <c r="L11" s="25"/>
      <c r="M11" s="25"/>
      <c r="N11" s="25"/>
      <c r="O11" s="25"/>
      <c r="P11" s="25"/>
      <c r="Q11" s="25"/>
      <c r="R11" s="25"/>
      <c r="S11" s="27">
        <f>SUM(F11:R11)</f>
        <v>2800</v>
      </c>
      <c r="T11" s="62">
        <f>D11+E11-S11</f>
        <v>11800</v>
      </c>
      <c r="U11" s="62">
        <f>S11/D11*100</f>
        <v>19.17808219178082</v>
      </c>
    </row>
    <row r="12" spans="1:21">
      <c r="A12" s="118"/>
      <c r="B12" s="26" t="s">
        <v>29</v>
      </c>
      <c r="C12" s="131"/>
      <c r="D12" s="62">
        <v>4400</v>
      </c>
      <c r="E12" s="51"/>
      <c r="F12" s="25">
        <v>200</v>
      </c>
      <c r="G12" s="25">
        <v>200</v>
      </c>
      <c r="H12" s="25">
        <v>200</v>
      </c>
      <c r="I12" s="25">
        <v>200</v>
      </c>
      <c r="J12" s="25"/>
      <c r="K12" s="25"/>
      <c r="L12" s="25"/>
      <c r="M12" s="25"/>
      <c r="N12" s="25"/>
      <c r="O12" s="25"/>
      <c r="P12" s="25"/>
      <c r="Q12" s="25"/>
      <c r="R12" s="25"/>
      <c r="S12" s="27">
        <f>SUM(F12:R12)</f>
        <v>800</v>
      </c>
      <c r="T12" s="62">
        <f>D12-S12</f>
        <v>3600</v>
      </c>
      <c r="U12" s="62">
        <f>S12/D12*100</f>
        <v>18.181818181818183</v>
      </c>
    </row>
    <row r="13" spans="1:21" ht="25.5">
      <c r="A13" s="118" t="s">
        <v>9</v>
      </c>
      <c r="B13" s="28" t="s">
        <v>30</v>
      </c>
      <c r="C13" s="119" t="s">
        <v>31</v>
      </c>
      <c r="D13" s="62"/>
      <c r="E13" s="51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7"/>
      <c r="T13" s="62"/>
      <c r="U13" s="62"/>
    </row>
    <row r="14" spans="1:21">
      <c r="A14" s="118"/>
      <c r="B14" s="29" t="s">
        <v>45</v>
      </c>
      <c r="C14" s="119"/>
      <c r="D14" s="62">
        <v>2000</v>
      </c>
      <c r="E14" s="51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7">
        <f>SUM(F14:Q14)</f>
        <v>0</v>
      </c>
      <c r="T14" s="62">
        <f>D14-S14</f>
        <v>2000</v>
      </c>
      <c r="U14" s="62">
        <f>S14/D14*100</f>
        <v>0</v>
      </c>
    </row>
    <row r="15" spans="1:21">
      <c r="A15" s="118"/>
      <c r="B15" s="29" t="s">
        <v>32</v>
      </c>
      <c r="C15" s="119"/>
      <c r="D15" s="62">
        <v>2000</v>
      </c>
      <c r="E15" s="51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7"/>
      <c r="T15" s="62">
        <f>D15-S15</f>
        <v>2000</v>
      </c>
      <c r="U15" s="62"/>
    </row>
    <row r="16" spans="1:21">
      <c r="A16" s="118"/>
      <c r="B16" s="29" t="s">
        <v>55</v>
      </c>
      <c r="C16" s="119"/>
      <c r="D16" s="62">
        <v>2500</v>
      </c>
      <c r="E16" s="8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7">
        <f>SUM(F16:Q16)</f>
        <v>0</v>
      </c>
      <c r="T16" s="62">
        <f>D16-S16</f>
        <v>2500</v>
      </c>
      <c r="U16" s="62"/>
    </row>
    <row r="17" spans="1:21" ht="35.25" customHeight="1">
      <c r="A17" s="56" t="s">
        <v>10</v>
      </c>
      <c r="B17" s="65" t="s">
        <v>41</v>
      </c>
      <c r="C17" s="120" t="s">
        <v>33</v>
      </c>
      <c r="D17" s="62"/>
      <c r="E17" s="51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7"/>
      <c r="T17" s="30"/>
      <c r="U17" s="62"/>
    </row>
    <row r="18" spans="1:21" ht="15" customHeight="1">
      <c r="A18" s="57"/>
      <c r="B18" s="66" t="s">
        <v>42</v>
      </c>
      <c r="C18" s="121"/>
      <c r="D18" s="62">
        <v>14000</v>
      </c>
      <c r="E18" s="51"/>
      <c r="F18" s="25"/>
      <c r="G18" s="25"/>
      <c r="H18" s="25">
        <v>1200</v>
      </c>
      <c r="I18" s="25">
        <v>1560</v>
      </c>
      <c r="J18" s="25"/>
      <c r="K18" s="25"/>
      <c r="L18" s="25"/>
      <c r="M18" s="25"/>
      <c r="N18" s="25"/>
      <c r="O18" s="25"/>
      <c r="P18" s="25"/>
      <c r="Q18" s="25"/>
      <c r="R18" s="25"/>
      <c r="S18" s="27">
        <f>SUM(E18:R18)</f>
        <v>2760</v>
      </c>
      <c r="T18" s="62">
        <f>D18+E18-S18</f>
        <v>11240</v>
      </c>
      <c r="U18" s="62">
        <f>S18/D18*100</f>
        <v>19.714285714285715</v>
      </c>
    </row>
    <row r="19" spans="1:21" ht="15" customHeight="1">
      <c r="A19" s="57"/>
      <c r="B19" s="66" t="s">
        <v>43</v>
      </c>
      <c r="C19" s="121"/>
      <c r="D19" s="62">
        <v>7000</v>
      </c>
      <c r="E19" s="51"/>
      <c r="F19" s="25">
        <v>561</v>
      </c>
      <c r="G19" s="25">
        <v>306</v>
      </c>
      <c r="H19" s="25">
        <v>765</v>
      </c>
      <c r="I19" s="25">
        <v>357</v>
      </c>
      <c r="J19" s="25"/>
      <c r="K19" s="25"/>
      <c r="L19" s="25"/>
      <c r="M19" s="25"/>
      <c r="N19" s="25"/>
      <c r="O19" s="25"/>
      <c r="P19" s="25"/>
      <c r="Q19" s="25"/>
      <c r="R19" s="25"/>
      <c r="S19" s="27">
        <f>SUM(E19:R19)</f>
        <v>1989</v>
      </c>
      <c r="T19" s="62">
        <f>D19+E19-S19</f>
        <v>5011</v>
      </c>
      <c r="U19" s="62">
        <f>S19/D19*100</f>
        <v>28.414285714285715</v>
      </c>
    </row>
    <row r="20" spans="1:21" ht="15" customHeight="1">
      <c r="A20" s="57"/>
      <c r="B20" s="66" t="s">
        <v>56</v>
      </c>
      <c r="C20" s="70"/>
      <c r="D20" s="62">
        <v>1000</v>
      </c>
      <c r="E20" s="8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7">
        <f>SUM(E20:R20)</f>
        <v>0</v>
      </c>
      <c r="T20" s="62">
        <f>D20+E20-S20</f>
        <v>1000</v>
      </c>
      <c r="U20" s="62">
        <f>S20/D20*100</f>
        <v>0</v>
      </c>
    </row>
    <row r="21" spans="1:21">
      <c r="A21" s="31"/>
      <c r="B21" s="94" t="s">
        <v>34</v>
      </c>
      <c r="C21" s="32"/>
      <c r="D21" s="62">
        <f>SUM(D5:D20)</f>
        <v>88727.239999999991</v>
      </c>
      <c r="E21" s="69">
        <f>SUM(E5:E20)</f>
        <v>0</v>
      </c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19">
        <f>SUM(S5:S20)</f>
        <v>15657.35</v>
      </c>
      <c r="T21" s="30">
        <f>SUM(T5:T20)</f>
        <v>73069.89</v>
      </c>
      <c r="U21" s="62">
        <f>S21/D21*100</f>
        <v>17.646609992602048</v>
      </c>
    </row>
    <row r="22" spans="1:21">
      <c r="A22" s="33"/>
      <c r="B22" s="95"/>
      <c r="C22" s="34" t="s">
        <v>35</v>
      </c>
      <c r="D22" s="25" t="s">
        <v>36</v>
      </c>
      <c r="E22" s="54"/>
      <c r="F22" s="122" t="s">
        <v>0</v>
      </c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35"/>
      <c r="S22" s="36"/>
      <c r="T22" s="37"/>
      <c r="U22" s="62"/>
    </row>
    <row r="23" spans="1:21" ht="13.9" customHeight="1">
      <c r="A23" s="89" t="s">
        <v>1</v>
      </c>
      <c r="B23" s="82" t="s">
        <v>2</v>
      </c>
      <c r="C23" s="92" t="s">
        <v>3</v>
      </c>
      <c r="D23" s="38" t="s">
        <v>4</v>
      </c>
      <c r="E23" s="55"/>
      <c r="F23" s="63" t="s">
        <v>5</v>
      </c>
      <c r="G23" s="63" t="s">
        <v>6</v>
      </c>
      <c r="H23" s="39" t="s">
        <v>7</v>
      </c>
      <c r="I23" s="39" t="s">
        <v>8</v>
      </c>
      <c r="J23" s="39" t="s">
        <v>9</v>
      </c>
      <c r="K23" s="39" t="s">
        <v>10</v>
      </c>
      <c r="L23" s="63" t="s">
        <v>11</v>
      </c>
      <c r="M23" s="63" t="s">
        <v>12</v>
      </c>
      <c r="N23" s="63" t="s">
        <v>13</v>
      </c>
      <c r="O23" s="63" t="s">
        <v>14</v>
      </c>
      <c r="P23" s="28" t="s">
        <v>15</v>
      </c>
      <c r="Q23" s="28" t="s">
        <v>16</v>
      </c>
      <c r="R23" s="28"/>
      <c r="S23" s="40" t="s">
        <v>18</v>
      </c>
      <c r="T23" s="41" t="s">
        <v>19</v>
      </c>
      <c r="U23" s="62" t="s">
        <v>44</v>
      </c>
    </row>
    <row r="24" spans="1:21" ht="45.75" customHeight="1">
      <c r="A24" s="123" t="s">
        <v>5</v>
      </c>
      <c r="B24" s="90" t="s">
        <v>48</v>
      </c>
      <c r="C24" s="125" t="s">
        <v>37</v>
      </c>
      <c r="D24" s="22">
        <v>2000</v>
      </c>
      <c r="E24" s="86"/>
      <c r="F24" s="16"/>
      <c r="G24" s="16"/>
      <c r="H24" s="16"/>
      <c r="I24" s="16">
        <v>436.8</v>
      </c>
      <c r="J24" s="16"/>
      <c r="K24" s="16"/>
      <c r="L24" s="16"/>
      <c r="M24" s="16"/>
      <c r="N24" s="16"/>
      <c r="O24" s="16"/>
      <c r="P24" s="16"/>
      <c r="Q24" s="16"/>
      <c r="R24" s="16"/>
      <c r="S24" s="27">
        <f>SUM(F24:R24)</f>
        <v>436.8</v>
      </c>
      <c r="T24" s="42">
        <f>D24+E24-S24</f>
        <v>1563.2</v>
      </c>
      <c r="U24" s="62">
        <f>S24/D24*100</f>
        <v>21.84</v>
      </c>
    </row>
    <row r="25" spans="1:21" ht="15.75" customHeight="1">
      <c r="A25" s="123"/>
      <c r="B25" s="91" t="s">
        <v>49</v>
      </c>
      <c r="C25" s="126"/>
      <c r="D25" s="74">
        <v>1000</v>
      </c>
      <c r="E25" s="53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27">
        <f>SUM(F25:R25)</f>
        <v>0</v>
      </c>
      <c r="T25" s="42">
        <f t="shared" ref="T25:T30" si="1">D25+E25-S25</f>
        <v>1000</v>
      </c>
      <c r="U25" s="62">
        <f t="shared" ref="U25:U29" si="2">S25/D25*100</f>
        <v>0</v>
      </c>
    </row>
    <row r="26" spans="1:21" ht="39.75" customHeight="1">
      <c r="A26" s="124"/>
      <c r="B26" s="88" t="s">
        <v>50</v>
      </c>
      <c r="C26" s="132" t="s">
        <v>38</v>
      </c>
      <c r="D26" s="75">
        <v>3000</v>
      </c>
      <c r="E26" s="51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27"/>
      <c r="T26" s="42">
        <f t="shared" si="1"/>
        <v>3000</v>
      </c>
      <c r="U26" s="62">
        <f t="shared" si="2"/>
        <v>0</v>
      </c>
    </row>
    <row r="27" spans="1:21" ht="25.5">
      <c r="A27" s="124"/>
      <c r="B27" s="88" t="s">
        <v>51</v>
      </c>
      <c r="C27" s="133"/>
      <c r="D27" s="87">
        <v>7000</v>
      </c>
      <c r="E27" s="51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9">
        <f>SUM(F27:R27)</f>
        <v>0</v>
      </c>
      <c r="T27" s="42">
        <f t="shared" si="1"/>
        <v>7000</v>
      </c>
      <c r="U27" s="62">
        <f t="shared" si="2"/>
        <v>0</v>
      </c>
    </row>
    <row r="28" spans="1:21">
      <c r="A28" s="115" t="s">
        <v>6</v>
      </c>
      <c r="B28" s="28" t="s">
        <v>39</v>
      </c>
      <c r="C28" s="117" t="s">
        <v>26</v>
      </c>
      <c r="D28" s="73"/>
      <c r="E28" s="51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7"/>
      <c r="T28" s="42">
        <f t="shared" si="1"/>
        <v>0</v>
      </c>
      <c r="U28" s="62"/>
    </row>
    <row r="29" spans="1:21" ht="24" customHeight="1">
      <c r="A29" s="116"/>
      <c r="B29" s="34" t="s">
        <v>53</v>
      </c>
      <c r="C29" s="117"/>
      <c r="D29" s="62">
        <v>500</v>
      </c>
      <c r="E29" s="51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7">
        <f>SUM(F29:R29)</f>
        <v>0</v>
      </c>
      <c r="T29" s="42">
        <f t="shared" si="1"/>
        <v>500</v>
      </c>
      <c r="U29" s="62">
        <f t="shared" si="2"/>
        <v>0</v>
      </c>
    </row>
    <row r="30" spans="1:21" ht="21.75" customHeight="1">
      <c r="A30" s="116"/>
      <c r="B30" s="61"/>
      <c r="C30" s="117"/>
      <c r="D30" s="62"/>
      <c r="E30" s="51"/>
      <c r="F30" s="25">
        <v>0</v>
      </c>
      <c r="G30" s="25">
        <v>0</v>
      </c>
      <c r="H30" s="25">
        <v>0</v>
      </c>
      <c r="I30" s="25"/>
      <c r="J30" s="25">
        <v>0</v>
      </c>
      <c r="K30" s="25">
        <v>0</v>
      </c>
      <c r="L30" s="25">
        <v>0</v>
      </c>
      <c r="M30" s="25"/>
      <c r="N30" s="25">
        <v>0</v>
      </c>
      <c r="O30" s="25">
        <v>0</v>
      </c>
      <c r="P30" s="25"/>
      <c r="Q30" s="25">
        <v>0</v>
      </c>
      <c r="R30" s="25"/>
      <c r="S30" s="27">
        <f>SUM(F30:R30)</f>
        <v>0</v>
      </c>
      <c r="T30" s="42">
        <f t="shared" si="1"/>
        <v>0</v>
      </c>
      <c r="U30" s="62"/>
    </row>
    <row r="31" spans="1:21" ht="23.25" customHeight="1">
      <c r="A31" s="58"/>
      <c r="B31" s="65"/>
      <c r="C31" s="64"/>
      <c r="D31" s="62"/>
      <c r="E31" s="51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7"/>
      <c r="T31" s="42"/>
      <c r="U31" s="62"/>
    </row>
    <row r="32" spans="1:21" ht="21.75" customHeight="1">
      <c r="A32" s="59"/>
      <c r="B32" s="66"/>
      <c r="C32" s="60"/>
      <c r="D32" s="62"/>
      <c r="E32" s="51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7"/>
      <c r="T32" s="42"/>
      <c r="U32" s="62"/>
    </row>
    <row r="33" spans="1:21" ht="21.75" customHeight="1">
      <c r="A33" s="59"/>
      <c r="B33" s="98"/>
      <c r="C33" s="60"/>
      <c r="D33" s="62"/>
      <c r="E33" s="51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7"/>
      <c r="T33" s="42"/>
      <c r="U33" s="62"/>
    </row>
    <row r="34" spans="1:21" ht="21.75" customHeight="1">
      <c r="A34" s="97"/>
      <c r="B34" s="99"/>
      <c r="C34" s="77"/>
      <c r="D34" s="35"/>
      <c r="E34" s="78"/>
      <c r="F34" s="79"/>
      <c r="G34" s="79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7"/>
      <c r="T34" s="68"/>
      <c r="U34" s="62"/>
    </row>
    <row r="35" spans="1:21">
      <c r="A35" s="80"/>
      <c r="B35" s="81"/>
      <c r="C35" s="82"/>
      <c r="D35" s="75">
        <f>SUM(D24:D34)</f>
        <v>13500</v>
      </c>
      <c r="E35" s="83"/>
      <c r="F35" s="84"/>
      <c r="G35" s="84"/>
      <c r="H35" s="76">
        <f>SUM(H24:H30)</f>
        <v>0</v>
      </c>
      <c r="I35" s="44">
        <f>SUM(I24:I30)</f>
        <v>436.8</v>
      </c>
      <c r="J35" s="44"/>
      <c r="K35" s="44">
        <f>SUM(K24:K34)</f>
        <v>0</v>
      </c>
      <c r="L35" s="44"/>
      <c r="M35" s="44">
        <f>SUM(M24:M34)</f>
        <v>0</v>
      </c>
      <c r="N35" s="44"/>
      <c r="O35" s="44">
        <f>SUM(O24:O34)</f>
        <v>0</v>
      </c>
      <c r="P35" s="44"/>
      <c r="Q35" s="44"/>
      <c r="R35" s="44"/>
      <c r="S35" s="62">
        <f>S24+S25+S27+S29+S30</f>
        <v>436.8</v>
      </c>
      <c r="T35" s="62">
        <f>SUM(T24:T34)</f>
        <v>13063.2</v>
      </c>
      <c r="U35" s="62"/>
    </row>
    <row r="36" spans="1:21"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6"/>
      <c r="T36" s="46"/>
      <c r="U36" s="46"/>
    </row>
    <row r="37" spans="1:21" ht="15"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6"/>
      <c r="T37" s="46"/>
      <c r="U37" s="46"/>
    </row>
    <row r="38" spans="1:21" ht="15">
      <c r="D38" s="47"/>
      <c r="E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6"/>
      <c r="T38" s="46"/>
      <c r="U38" s="46"/>
    </row>
    <row r="40" spans="1:21"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</row>
    <row r="41" spans="1:21">
      <c r="B41" s="43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</row>
    <row r="42" spans="1:21">
      <c r="B42" s="48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</row>
    <row r="43" spans="1:21" ht="15"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9"/>
      <c r="T43" s="49"/>
    </row>
    <row r="44" spans="1:21" ht="15"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</row>
    <row r="45" spans="1:21"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</row>
    <row r="46" spans="1:21"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</row>
    <row r="47" spans="1:21"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</row>
    <row r="48" spans="1:21"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</row>
    <row r="49" spans="4:18"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</row>
    <row r="50" spans="4:18"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</row>
    <row r="51" spans="4:18"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</row>
    <row r="52" spans="4:18"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</row>
    <row r="53" spans="4:18" ht="15"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</row>
  </sheetData>
  <mergeCells count="16">
    <mergeCell ref="A28:A30"/>
    <mergeCell ref="C28:C30"/>
    <mergeCell ref="A13:A16"/>
    <mergeCell ref="C13:C16"/>
    <mergeCell ref="C17:C19"/>
    <mergeCell ref="F22:Q22"/>
    <mergeCell ref="A24:A27"/>
    <mergeCell ref="C24:C25"/>
    <mergeCell ref="C26:C27"/>
    <mergeCell ref="F3:Q3"/>
    <mergeCell ref="A5:A7"/>
    <mergeCell ref="C6:C7"/>
    <mergeCell ref="A8:A9"/>
    <mergeCell ref="C8:C9"/>
    <mergeCell ref="A10:A12"/>
    <mergeCell ref="C11:C12"/>
  </mergeCells>
  <pageMargins left="0.11811023622047202" right="0.11811023622047202" top="0.55118110236220408" bottom="0.35433070866141703" header="0.11811023622047202" footer="0.11811023622047202"/>
  <pageSetup paperSize="9" scale="55" fitToWidth="0" fitToHeight="0" pageOrder="overThenDown" orientation="landscape" useFirstPageNumber="1" r:id="rId1"/>
  <headerFooter>
    <oddHeader>&amp;C&amp;A</oddHeader>
    <oddFooter>&amp;CStrona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1E927-9872-46FE-A3DA-8161DD1B26FB}">
  <dimension ref="A1:U53"/>
  <sheetViews>
    <sheetView workbookViewId="0">
      <selection activeCell="J12" sqref="J12"/>
    </sheetView>
  </sheetViews>
  <sheetFormatPr defaultRowHeight="14.25"/>
  <cols>
    <col min="1" max="1" width="4.5703125" style="1" customWidth="1"/>
    <col min="2" max="2" width="61" style="1" customWidth="1"/>
    <col min="3" max="3" width="15.85546875" style="1" customWidth="1"/>
    <col min="4" max="4" width="11.5703125" style="1" customWidth="1"/>
    <col min="5" max="5" width="10.42578125" style="1" customWidth="1"/>
    <col min="6" max="6" width="9.140625" style="1" customWidth="1"/>
    <col min="7" max="7" width="9.28515625" style="1" customWidth="1"/>
    <col min="8" max="8" width="10" style="1" customWidth="1"/>
    <col min="9" max="9" width="10.42578125" style="1" customWidth="1"/>
    <col min="10" max="10" width="10" style="1" customWidth="1"/>
    <col min="11" max="11" width="9.7109375" style="1" customWidth="1"/>
    <col min="12" max="12" width="9.140625" style="1" customWidth="1"/>
    <col min="13" max="13" width="10.5703125" style="1" customWidth="1"/>
    <col min="14" max="14" width="9.5703125" style="1" customWidth="1"/>
    <col min="15" max="15" width="9.140625" style="1" customWidth="1"/>
    <col min="16" max="16" width="9.7109375" style="1" customWidth="1"/>
    <col min="17" max="17" width="8.85546875" style="1" customWidth="1"/>
    <col min="18" max="18" width="9.7109375" style="1" customWidth="1"/>
    <col min="19" max="19" width="15.42578125" style="1" customWidth="1"/>
    <col min="20" max="20" width="11.140625" style="1" customWidth="1"/>
    <col min="21" max="21" width="8" style="1" customWidth="1"/>
    <col min="22" max="22" width="10.28515625" style="1" customWidth="1"/>
    <col min="23" max="16384" width="9.140625" style="1"/>
  </cols>
  <sheetData>
    <row r="1" spans="1:21" ht="15">
      <c r="B1" s="2"/>
      <c r="C1" s="3"/>
      <c r="D1" s="4"/>
      <c r="E1" s="4"/>
      <c r="F1" s="4"/>
    </row>
    <row r="2" spans="1:21" ht="15">
      <c r="B2" s="2"/>
      <c r="C2" s="2"/>
    </row>
    <row r="3" spans="1:21" ht="15">
      <c r="B3" s="2"/>
      <c r="C3" s="2"/>
      <c r="F3" s="127" t="s">
        <v>0</v>
      </c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5"/>
    </row>
    <row r="4" spans="1:21" ht="34.5" customHeight="1">
      <c r="A4" s="72" t="s">
        <v>1</v>
      </c>
      <c r="B4" s="93" t="s">
        <v>2</v>
      </c>
      <c r="C4" s="7" t="s">
        <v>3</v>
      </c>
      <c r="D4" s="8" t="s">
        <v>47</v>
      </c>
      <c r="E4" s="67"/>
      <c r="F4" s="9" t="s">
        <v>5</v>
      </c>
      <c r="G4" s="9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9" t="s">
        <v>11</v>
      </c>
      <c r="M4" s="9" t="s">
        <v>12</v>
      </c>
      <c r="N4" s="9" t="s">
        <v>13</v>
      </c>
      <c r="O4" s="9" t="s">
        <v>14</v>
      </c>
      <c r="P4" s="10" t="s">
        <v>15</v>
      </c>
      <c r="Q4" s="10" t="s">
        <v>16</v>
      </c>
      <c r="R4" s="10" t="s">
        <v>17</v>
      </c>
      <c r="S4" s="11" t="s">
        <v>18</v>
      </c>
      <c r="T4" s="12" t="s">
        <v>19</v>
      </c>
      <c r="U4" s="13" t="s">
        <v>44</v>
      </c>
    </row>
    <row r="5" spans="1:21" ht="38.25">
      <c r="A5" s="128" t="s">
        <v>5</v>
      </c>
      <c r="B5" s="14" t="s">
        <v>20</v>
      </c>
      <c r="C5" s="15"/>
      <c r="D5" s="62"/>
      <c r="E5" s="62"/>
      <c r="F5" s="16"/>
      <c r="G5" s="16"/>
      <c r="H5" s="36"/>
      <c r="I5" s="16"/>
      <c r="J5" s="16"/>
      <c r="K5" s="16"/>
      <c r="L5" s="16"/>
      <c r="M5" s="16"/>
      <c r="N5" s="16"/>
      <c r="O5" s="16"/>
      <c r="P5" s="16"/>
      <c r="Q5" s="16"/>
      <c r="R5" s="16"/>
      <c r="S5" s="17"/>
      <c r="T5" s="62"/>
      <c r="U5" s="62"/>
    </row>
    <row r="6" spans="1:21" ht="22.5" customHeight="1">
      <c r="A6" s="128"/>
      <c r="B6" s="24" t="s">
        <v>21</v>
      </c>
      <c r="C6" s="119" t="s">
        <v>22</v>
      </c>
      <c r="D6" s="62">
        <v>7318.24</v>
      </c>
      <c r="E6" s="100"/>
      <c r="F6" s="16"/>
      <c r="G6" s="104"/>
      <c r="H6" s="106"/>
      <c r="I6" s="43">
        <v>7308.35</v>
      </c>
      <c r="J6" s="16"/>
      <c r="K6" s="16"/>
      <c r="L6" s="16"/>
      <c r="M6" s="16"/>
      <c r="N6" s="16"/>
      <c r="O6" s="16"/>
      <c r="P6" s="16"/>
      <c r="Q6" s="16"/>
      <c r="R6" s="16"/>
      <c r="S6" s="19">
        <f>SUM(F6:R6)</f>
        <v>7308.35</v>
      </c>
      <c r="T6" s="62">
        <f>D6+E6-S6</f>
        <v>9.8899999999994179</v>
      </c>
      <c r="U6" s="62">
        <f>S6/D6*100</f>
        <v>99.864858217276293</v>
      </c>
    </row>
    <row r="7" spans="1:21" ht="17.25" customHeight="1">
      <c r="A7" s="128"/>
      <c r="B7" s="24" t="s">
        <v>23</v>
      </c>
      <c r="C7" s="119"/>
      <c r="D7" s="62">
        <v>2000</v>
      </c>
      <c r="E7" s="50"/>
      <c r="F7" s="16"/>
      <c r="G7" s="16"/>
      <c r="H7" s="105"/>
      <c r="I7" s="16"/>
      <c r="J7" s="16"/>
      <c r="K7" s="16"/>
      <c r="L7" s="16"/>
      <c r="M7" s="16"/>
      <c r="N7" s="16"/>
      <c r="O7" s="16"/>
      <c r="P7" s="16"/>
      <c r="Q7" s="16"/>
      <c r="R7" s="16"/>
      <c r="S7" s="19">
        <f>SUM(F7:R7)</f>
        <v>0</v>
      </c>
      <c r="T7" s="62">
        <f>D7+E7-S7</f>
        <v>2000</v>
      </c>
      <c r="U7" s="62">
        <f t="shared" ref="U7" si="0">S7/D7*100</f>
        <v>0</v>
      </c>
    </row>
    <row r="8" spans="1:21" ht="33.75" customHeight="1">
      <c r="A8" s="129" t="s">
        <v>6</v>
      </c>
      <c r="B8" s="21" t="s">
        <v>24</v>
      </c>
      <c r="C8" s="130" t="s">
        <v>25</v>
      </c>
      <c r="D8" s="62">
        <v>3000</v>
      </c>
      <c r="E8" s="103"/>
      <c r="F8" s="16"/>
      <c r="G8" s="16"/>
      <c r="H8" s="16"/>
      <c r="I8" s="16"/>
      <c r="J8" s="71"/>
      <c r="K8" s="16"/>
      <c r="L8" s="16"/>
      <c r="M8" s="16"/>
      <c r="N8" s="16"/>
      <c r="O8" s="16"/>
      <c r="P8" s="16"/>
      <c r="Q8" s="16"/>
      <c r="R8" s="16"/>
      <c r="S8" s="19">
        <f>SUM(F8:R8)</f>
        <v>0</v>
      </c>
      <c r="T8" s="62">
        <f>D8+E8-S8</f>
        <v>3000</v>
      </c>
      <c r="U8" s="62"/>
    </row>
    <row r="9" spans="1:21" ht="22.5" customHeight="1">
      <c r="A9" s="118"/>
      <c r="B9" s="23" t="s">
        <v>46</v>
      </c>
      <c r="C9" s="130"/>
      <c r="D9" s="62">
        <v>44391.89</v>
      </c>
      <c r="E9" s="101"/>
      <c r="F9" s="24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9">
        <f>SUM(F9:R9)</f>
        <v>0</v>
      </c>
      <c r="T9" s="62">
        <f>D9+E9-S9</f>
        <v>44391.89</v>
      </c>
      <c r="U9" s="62">
        <f>S9/D9*100</f>
        <v>0</v>
      </c>
    </row>
    <row r="10" spans="1:21" ht="38.25">
      <c r="A10" s="118" t="s">
        <v>8</v>
      </c>
      <c r="B10" s="14" t="s">
        <v>27</v>
      </c>
      <c r="C10" s="20" t="s">
        <v>26</v>
      </c>
      <c r="D10" s="62"/>
      <c r="E10" s="51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7"/>
      <c r="T10" s="62"/>
      <c r="U10" s="62"/>
    </row>
    <row r="11" spans="1:21">
      <c r="A11" s="118"/>
      <c r="B11" s="96" t="s">
        <v>40</v>
      </c>
      <c r="C11" s="131" t="s">
        <v>28</v>
      </c>
      <c r="D11" s="62">
        <v>14600</v>
      </c>
      <c r="E11" s="51"/>
      <c r="F11" s="25"/>
      <c r="G11" s="25">
        <v>800</v>
      </c>
      <c r="H11" s="25">
        <v>1000</v>
      </c>
      <c r="I11" s="25">
        <v>1000</v>
      </c>
      <c r="J11" s="25">
        <v>800</v>
      </c>
      <c r="K11" s="25"/>
      <c r="L11" s="25"/>
      <c r="M11" s="25"/>
      <c r="N11" s="25"/>
      <c r="O11" s="25"/>
      <c r="P11" s="25"/>
      <c r="Q11" s="25"/>
      <c r="R11" s="25"/>
      <c r="S11" s="27">
        <f>SUM(F11:R11)</f>
        <v>3600</v>
      </c>
      <c r="T11" s="62">
        <f>D11+E11-S11</f>
        <v>11000</v>
      </c>
      <c r="U11" s="62">
        <f>S11/D11*100</f>
        <v>24.657534246575342</v>
      </c>
    </row>
    <row r="12" spans="1:21">
      <c r="A12" s="118"/>
      <c r="B12" s="26" t="s">
        <v>29</v>
      </c>
      <c r="C12" s="131"/>
      <c r="D12" s="62">
        <v>4400</v>
      </c>
      <c r="E12" s="51"/>
      <c r="F12" s="25">
        <v>200</v>
      </c>
      <c r="G12" s="25">
        <v>200</v>
      </c>
      <c r="H12" s="25">
        <v>200</v>
      </c>
      <c r="I12" s="25">
        <v>200</v>
      </c>
      <c r="J12" s="25">
        <v>200</v>
      </c>
      <c r="K12" s="25"/>
      <c r="L12" s="25"/>
      <c r="M12" s="25"/>
      <c r="N12" s="25"/>
      <c r="O12" s="25"/>
      <c r="P12" s="25"/>
      <c r="Q12" s="25"/>
      <c r="R12" s="25"/>
      <c r="S12" s="27">
        <f>SUM(F12:R12)</f>
        <v>1000</v>
      </c>
      <c r="T12" s="62">
        <f>D12-S12</f>
        <v>3400</v>
      </c>
      <c r="U12" s="62">
        <f>S12/D12*100</f>
        <v>22.727272727272727</v>
      </c>
    </row>
    <row r="13" spans="1:21" ht="25.5">
      <c r="A13" s="118" t="s">
        <v>9</v>
      </c>
      <c r="B13" s="28" t="s">
        <v>30</v>
      </c>
      <c r="C13" s="119" t="s">
        <v>31</v>
      </c>
      <c r="D13" s="62"/>
      <c r="E13" s="51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7"/>
      <c r="T13" s="62"/>
      <c r="U13" s="62"/>
    </row>
    <row r="14" spans="1:21">
      <c r="A14" s="118"/>
      <c r="B14" s="29" t="s">
        <v>45</v>
      </c>
      <c r="C14" s="119"/>
      <c r="D14" s="62">
        <v>2000</v>
      </c>
      <c r="E14" s="51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7">
        <f>SUM(F14:Q14)</f>
        <v>0</v>
      </c>
      <c r="T14" s="62">
        <f>D14-S14</f>
        <v>2000</v>
      </c>
      <c r="U14" s="62">
        <f>S14/D14*100</f>
        <v>0</v>
      </c>
    </row>
    <row r="15" spans="1:21">
      <c r="A15" s="118"/>
      <c r="B15" s="29" t="s">
        <v>32</v>
      </c>
      <c r="C15" s="119"/>
      <c r="D15" s="62">
        <v>10000</v>
      </c>
      <c r="E15" s="8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7"/>
      <c r="T15" s="62">
        <f>D15-S15</f>
        <v>10000</v>
      </c>
      <c r="U15" s="62"/>
    </row>
    <row r="16" spans="1:21">
      <c r="A16" s="118"/>
      <c r="B16" s="29" t="s">
        <v>55</v>
      </c>
      <c r="C16" s="119"/>
      <c r="D16" s="62">
        <v>2500</v>
      </c>
      <c r="E16" s="8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7">
        <f>SUM(F16:Q16)</f>
        <v>0</v>
      </c>
      <c r="T16" s="62">
        <f>D16-S16</f>
        <v>2500</v>
      </c>
      <c r="U16" s="62"/>
    </row>
    <row r="17" spans="1:21" ht="35.25" customHeight="1">
      <c r="A17" s="56" t="s">
        <v>10</v>
      </c>
      <c r="B17" s="65" t="s">
        <v>41</v>
      </c>
      <c r="C17" s="120" t="s">
        <v>33</v>
      </c>
      <c r="D17" s="62"/>
      <c r="E17" s="51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7"/>
      <c r="T17" s="30"/>
      <c r="U17" s="62"/>
    </row>
    <row r="18" spans="1:21" ht="15" customHeight="1">
      <c r="A18" s="57"/>
      <c r="B18" s="66" t="s">
        <v>42</v>
      </c>
      <c r="C18" s="121"/>
      <c r="D18" s="62">
        <v>14000</v>
      </c>
      <c r="E18" s="51"/>
      <c r="F18" s="25"/>
      <c r="G18" s="25"/>
      <c r="H18" s="25">
        <v>1200</v>
      </c>
      <c r="I18" s="25">
        <v>1560</v>
      </c>
      <c r="J18" s="25">
        <v>660</v>
      </c>
      <c r="K18" s="25"/>
      <c r="L18" s="25"/>
      <c r="M18" s="25"/>
      <c r="N18" s="25"/>
      <c r="O18" s="25"/>
      <c r="P18" s="25"/>
      <c r="Q18" s="25"/>
      <c r="R18" s="25"/>
      <c r="S18" s="27">
        <f>SUM(E18:R18)</f>
        <v>3420</v>
      </c>
      <c r="T18" s="62">
        <f>D18+E18-S18</f>
        <v>10580</v>
      </c>
      <c r="U18" s="62">
        <f>S18/D18*100</f>
        <v>24.428571428571427</v>
      </c>
    </row>
    <row r="19" spans="1:21" ht="15" customHeight="1">
      <c r="A19" s="57"/>
      <c r="B19" s="66" t="s">
        <v>43</v>
      </c>
      <c r="C19" s="121"/>
      <c r="D19" s="62">
        <v>7000</v>
      </c>
      <c r="E19" s="51"/>
      <c r="F19" s="25">
        <v>561</v>
      </c>
      <c r="G19" s="25">
        <v>306</v>
      </c>
      <c r="H19" s="25">
        <v>765</v>
      </c>
      <c r="I19" s="25">
        <v>357</v>
      </c>
      <c r="J19" s="25">
        <v>306</v>
      </c>
      <c r="K19" s="25"/>
      <c r="L19" s="25"/>
      <c r="M19" s="25"/>
      <c r="N19" s="25"/>
      <c r="O19" s="25"/>
      <c r="P19" s="25"/>
      <c r="Q19" s="25"/>
      <c r="R19" s="25"/>
      <c r="S19" s="27">
        <f>SUM(E19:R19)</f>
        <v>2295</v>
      </c>
      <c r="T19" s="62">
        <f>D19+E19-S19</f>
        <v>4705</v>
      </c>
      <c r="U19" s="62">
        <f>S19/D19*100</f>
        <v>32.785714285714285</v>
      </c>
    </row>
    <row r="20" spans="1:21" ht="15" customHeight="1">
      <c r="A20" s="57"/>
      <c r="B20" s="66" t="s">
        <v>56</v>
      </c>
      <c r="C20" s="70"/>
      <c r="D20" s="62">
        <v>1000</v>
      </c>
      <c r="E20" s="8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7">
        <f>SUM(E20:R20)</f>
        <v>0</v>
      </c>
      <c r="T20" s="62">
        <f>D20+E20-S20</f>
        <v>1000</v>
      </c>
      <c r="U20" s="62">
        <f>S20/D20*100</f>
        <v>0</v>
      </c>
    </row>
    <row r="21" spans="1:21">
      <c r="A21" s="31"/>
      <c r="B21" s="94" t="s">
        <v>34</v>
      </c>
      <c r="C21" s="32"/>
      <c r="D21" s="62">
        <f>SUM(D5:D20)</f>
        <v>112210.13</v>
      </c>
      <c r="E21" s="69">
        <f>SUM(E5:E20)</f>
        <v>0</v>
      </c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19">
        <f>SUM(S5:S20)</f>
        <v>17623.349999999999</v>
      </c>
      <c r="T21" s="30">
        <f>SUM(T5:T20)</f>
        <v>94586.78</v>
      </c>
      <c r="U21" s="62">
        <f>S21/D21*100</f>
        <v>15.705667572081056</v>
      </c>
    </row>
    <row r="22" spans="1:21">
      <c r="A22" s="33"/>
      <c r="B22" s="95"/>
      <c r="C22" s="34" t="s">
        <v>35</v>
      </c>
      <c r="D22" s="25" t="s">
        <v>36</v>
      </c>
      <c r="E22" s="54"/>
      <c r="F22" s="122" t="s">
        <v>0</v>
      </c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35"/>
      <c r="S22" s="36"/>
      <c r="T22" s="37"/>
      <c r="U22" s="62"/>
    </row>
    <row r="23" spans="1:21" ht="13.9" customHeight="1">
      <c r="A23" s="89" t="s">
        <v>1</v>
      </c>
      <c r="B23" s="82" t="s">
        <v>2</v>
      </c>
      <c r="C23" s="92" t="s">
        <v>3</v>
      </c>
      <c r="D23" s="38" t="s">
        <v>4</v>
      </c>
      <c r="E23" s="55"/>
      <c r="F23" s="63" t="s">
        <v>5</v>
      </c>
      <c r="G23" s="63" t="s">
        <v>6</v>
      </c>
      <c r="H23" s="39" t="s">
        <v>7</v>
      </c>
      <c r="I23" s="39" t="s">
        <v>8</v>
      </c>
      <c r="J23" s="39" t="s">
        <v>9</v>
      </c>
      <c r="K23" s="39" t="s">
        <v>10</v>
      </c>
      <c r="L23" s="63" t="s">
        <v>11</v>
      </c>
      <c r="M23" s="63" t="s">
        <v>12</v>
      </c>
      <c r="N23" s="63" t="s">
        <v>13</v>
      </c>
      <c r="O23" s="63" t="s">
        <v>14</v>
      </c>
      <c r="P23" s="28" t="s">
        <v>15</v>
      </c>
      <c r="Q23" s="28" t="s">
        <v>16</v>
      </c>
      <c r="R23" s="28"/>
      <c r="S23" s="40" t="s">
        <v>18</v>
      </c>
      <c r="T23" s="41" t="s">
        <v>19</v>
      </c>
      <c r="U23" s="62" t="s">
        <v>44</v>
      </c>
    </row>
    <row r="24" spans="1:21" ht="45.75" customHeight="1">
      <c r="A24" s="123" t="s">
        <v>5</v>
      </c>
      <c r="B24" s="90" t="s">
        <v>48</v>
      </c>
      <c r="C24" s="125" t="s">
        <v>37</v>
      </c>
      <c r="D24" s="22">
        <v>2000</v>
      </c>
      <c r="E24" s="86"/>
      <c r="F24" s="16"/>
      <c r="G24" s="16"/>
      <c r="H24" s="16"/>
      <c r="I24" s="16">
        <v>436.8</v>
      </c>
      <c r="J24" s="16"/>
      <c r="K24" s="16"/>
      <c r="L24" s="16"/>
      <c r="M24" s="16"/>
      <c r="N24" s="16"/>
      <c r="O24" s="16"/>
      <c r="P24" s="16"/>
      <c r="Q24" s="16"/>
      <c r="R24" s="16"/>
      <c r="S24" s="27">
        <f>SUM(F24:R24)</f>
        <v>436.8</v>
      </c>
      <c r="T24" s="42">
        <f>D24+E24-S24</f>
        <v>1563.2</v>
      </c>
      <c r="U24" s="62">
        <f>S24/D24*100</f>
        <v>21.84</v>
      </c>
    </row>
    <row r="25" spans="1:21" ht="15.75" customHeight="1">
      <c r="A25" s="123"/>
      <c r="B25" s="91" t="s">
        <v>49</v>
      </c>
      <c r="C25" s="126"/>
      <c r="D25" s="74">
        <v>1000</v>
      </c>
      <c r="E25" s="53"/>
      <c r="F25" s="16"/>
      <c r="G25" s="16"/>
      <c r="H25" s="16"/>
      <c r="I25" s="16"/>
      <c r="J25" s="16">
        <v>1000</v>
      </c>
      <c r="K25" s="16"/>
      <c r="L25" s="16"/>
      <c r="M25" s="16"/>
      <c r="N25" s="16"/>
      <c r="O25" s="16"/>
      <c r="P25" s="16"/>
      <c r="Q25" s="16"/>
      <c r="R25" s="16"/>
      <c r="S25" s="27">
        <f>SUM(F25:R25)</f>
        <v>1000</v>
      </c>
      <c r="T25" s="42">
        <f t="shared" ref="T25:T30" si="1">D25+E25-S25</f>
        <v>0</v>
      </c>
      <c r="U25" s="62">
        <f t="shared" ref="U25:U29" si="2">S25/D25*100</f>
        <v>100</v>
      </c>
    </row>
    <row r="26" spans="1:21" ht="39.75" customHeight="1">
      <c r="A26" s="124"/>
      <c r="B26" s="88" t="s">
        <v>50</v>
      </c>
      <c r="C26" s="132" t="s">
        <v>38</v>
      </c>
      <c r="D26" s="75">
        <v>3000</v>
      </c>
      <c r="E26" s="51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27"/>
      <c r="T26" s="42">
        <f t="shared" si="1"/>
        <v>3000</v>
      </c>
      <c r="U26" s="62">
        <f t="shared" si="2"/>
        <v>0</v>
      </c>
    </row>
    <row r="27" spans="1:21" ht="25.5">
      <c r="A27" s="124"/>
      <c r="B27" s="88" t="s">
        <v>51</v>
      </c>
      <c r="C27" s="133"/>
      <c r="D27" s="87">
        <v>7000</v>
      </c>
      <c r="E27" s="51"/>
      <c r="F27" s="16"/>
      <c r="G27" s="16"/>
      <c r="H27" s="16"/>
      <c r="I27" s="16"/>
      <c r="J27" s="16">
        <v>7000</v>
      </c>
      <c r="K27" s="16"/>
      <c r="L27" s="16"/>
      <c r="M27" s="16"/>
      <c r="N27" s="16"/>
      <c r="O27" s="16"/>
      <c r="P27" s="16"/>
      <c r="Q27" s="16"/>
      <c r="R27" s="16"/>
      <c r="S27" s="19">
        <f>SUM(F27:R27)</f>
        <v>7000</v>
      </c>
      <c r="T27" s="42">
        <f t="shared" si="1"/>
        <v>0</v>
      </c>
      <c r="U27" s="62">
        <f t="shared" si="2"/>
        <v>100</v>
      </c>
    </row>
    <row r="28" spans="1:21">
      <c r="A28" s="115" t="s">
        <v>6</v>
      </c>
      <c r="B28" s="28" t="s">
        <v>39</v>
      </c>
      <c r="C28" s="117" t="s">
        <v>26</v>
      </c>
      <c r="D28" s="73"/>
      <c r="E28" s="51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7"/>
      <c r="T28" s="42">
        <f t="shared" si="1"/>
        <v>0</v>
      </c>
      <c r="U28" s="62"/>
    </row>
    <row r="29" spans="1:21" ht="24" customHeight="1">
      <c r="A29" s="116"/>
      <c r="B29" s="34" t="s">
        <v>53</v>
      </c>
      <c r="C29" s="117"/>
      <c r="D29" s="62">
        <v>500</v>
      </c>
      <c r="E29" s="51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7">
        <f>SUM(F29:R29)</f>
        <v>0</v>
      </c>
      <c r="T29" s="42">
        <f t="shared" si="1"/>
        <v>500</v>
      </c>
      <c r="U29" s="62">
        <f t="shared" si="2"/>
        <v>0</v>
      </c>
    </row>
    <row r="30" spans="1:21" ht="21.75" customHeight="1">
      <c r="A30" s="116"/>
      <c r="B30" s="61"/>
      <c r="C30" s="117"/>
      <c r="D30" s="62"/>
      <c r="E30" s="51"/>
      <c r="F30" s="25">
        <v>0</v>
      </c>
      <c r="G30" s="25">
        <v>0</v>
      </c>
      <c r="H30" s="25">
        <v>0</v>
      </c>
      <c r="I30" s="25"/>
      <c r="J30" s="25">
        <v>0</v>
      </c>
      <c r="K30" s="25">
        <v>0</v>
      </c>
      <c r="L30" s="25">
        <v>0</v>
      </c>
      <c r="M30" s="25"/>
      <c r="N30" s="25">
        <v>0</v>
      </c>
      <c r="O30" s="25">
        <v>0</v>
      </c>
      <c r="P30" s="25"/>
      <c r="Q30" s="25">
        <v>0</v>
      </c>
      <c r="R30" s="25"/>
      <c r="S30" s="27">
        <f>SUM(F30:R30)</f>
        <v>0</v>
      </c>
      <c r="T30" s="42">
        <f t="shared" si="1"/>
        <v>0</v>
      </c>
      <c r="U30" s="62"/>
    </row>
    <row r="31" spans="1:21" ht="23.25" customHeight="1">
      <c r="A31" s="58"/>
      <c r="B31" s="65"/>
      <c r="C31" s="64"/>
      <c r="D31" s="62"/>
      <c r="E31" s="51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7"/>
      <c r="T31" s="42"/>
      <c r="U31" s="62"/>
    </row>
    <row r="32" spans="1:21" ht="21.75" customHeight="1">
      <c r="A32" s="59"/>
      <c r="B32" s="66"/>
      <c r="C32" s="60"/>
      <c r="D32" s="62"/>
      <c r="E32" s="51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7"/>
      <c r="T32" s="42"/>
      <c r="U32" s="62"/>
    </row>
    <row r="33" spans="1:21" ht="21.75" customHeight="1">
      <c r="A33" s="59"/>
      <c r="B33" s="98"/>
      <c r="C33" s="60"/>
      <c r="D33" s="62"/>
      <c r="E33" s="51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7"/>
      <c r="T33" s="42"/>
      <c r="U33" s="62"/>
    </row>
    <row r="34" spans="1:21" ht="21.75" customHeight="1">
      <c r="A34" s="97"/>
      <c r="B34" s="99"/>
      <c r="C34" s="77"/>
      <c r="D34" s="35"/>
      <c r="E34" s="78"/>
      <c r="F34" s="79"/>
      <c r="G34" s="79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7"/>
      <c r="T34" s="68"/>
      <c r="U34" s="62"/>
    </row>
    <row r="35" spans="1:21">
      <c r="A35" s="80"/>
      <c r="B35" s="81"/>
      <c r="C35" s="82"/>
      <c r="D35" s="75">
        <f>SUM(D24:D34)</f>
        <v>13500</v>
      </c>
      <c r="E35" s="83"/>
      <c r="F35" s="84"/>
      <c r="G35" s="84"/>
      <c r="H35" s="76">
        <f>SUM(H24:H30)</f>
        <v>0</v>
      </c>
      <c r="I35" s="44">
        <f>SUM(I24:I30)</f>
        <v>436.8</v>
      </c>
      <c r="J35" s="44">
        <f>SUM(J24:J34)</f>
        <v>8000</v>
      </c>
      <c r="K35" s="44">
        <f>SUM(K24:K34)</f>
        <v>0</v>
      </c>
      <c r="L35" s="44"/>
      <c r="M35" s="44">
        <f>SUM(M24:M34)</f>
        <v>0</v>
      </c>
      <c r="N35" s="44"/>
      <c r="O35" s="44">
        <f>SUM(O24:O34)</f>
        <v>0</v>
      </c>
      <c r="P35" s="44"/>
      <c r="Q35" s="44"/>
      <c r="R35" s="44"/>
      <c r="S35" s="62">
        <f>S24+S25+S27+S29+S30</f>
        <v>8436.7999999999993</v>
      </c>
      <c r="T35" s="62">
        <f>SUM(T24:T34)</f>
        <v>5063.2</v>
      </c>
      <c r="U35" s="62"/>
    </row>
    <row r="36" spans="1:21"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6"/>
      <c r="T36" s="46"/>
      <c r="U36" s="46"/>
    </row>
    <row r="37" spans="1:21" ht="15"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6"/>
      <c r="T37" s="46"/>
      <c r="U37" s="46"/>
    </row>
    <row r="38" spans="1:21" ht="15">
      <c r="D38" s="47"/>
      <c r="E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6"/>
      <c r="T38" s="46"/>
      <c r="U38" s="46"/>
    </row>
    <row r="40" spans="1:21"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</row>
    <row r="41" spans="1:21">
      <c r="B41" s="43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</row>
    <row r="42" spans="1:21">
      <c r="B42" s="48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</row>
    <row r="43" spans="1:21" ht="15"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9"/>
      <c r="T43" s="49"/>
    </row>
    <row r="44" spans="1:21" ht="15"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</row>
    <row r="45" spans="1:21"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</row>
    <row r="46" spans="1:21"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</row>
    <row r="47" spans="1:21"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</row>
    <row r="48" spans="1:21"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</row>
    <row r="49" spans="4:18"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</row>
    <row r="50" spans="4:18"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</row>
    <row r="51" spans="4:18"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</row>
    <row r="52" spans="4:18"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</row>
    <row r="53" spans="4:18" ht="15"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</row>
  </sheetData>
  <mergeCells count="16">
    <mergeCell ref="A28:A30"/>
    <mergeCell ref="C28:C30"/>
    <mergeCell ref="A13:A16"/>
    <mergeCell ref="C13:C16"/>
    <mergeCell ref="C17:C19"/>
    <mergeCell ref="F22:Q22"/>
    <mergeCell ref="A24:A27"/>
    <mergeCell ref="C24:C25"/>
    <mergeCell ref="C26:C27"/>
    <mergeCell ref="F3:Q3"/>
    <mergeCell ref="A5:A7"/>
    <mergeCell ref="C6:C7"/>
    <mergeCell ref="A8:A9"/>
    <mergeCell ref="C8:C9"/>
    <mergeCell ref="A10:A12"/>
    <mergeCell ref="C11:C12"/>
  </mergeCells>
  <pageMargins left="0.11811023622047202" right="0.11811023622047202" top="0.55118110236220408" bottom="0.35433070866141703" header="0.11811023622047202" footer="0.11811023622047202"/>
  <pageSetup paperSize="9" scale="55" fitToWidth="0" fitToHeight="0" pageOrder="overThenDown" orientation="landscape" useFirstPageNumber="1" r:id="rId1"/>
  <headerFooter>
    <oddHeader>&amp;C&amp;A</oddHeader>
    <oddFooter>&amp;CStrona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082A6-4EC3-45AD-AD68-F78F038DE6E8}">
  <dimension ref="A1:U53"/>
  <sheetViews>
    <sheetView topLeftCell="A10" workbookViewId="0">
      <selection activeCell="K20" sqref="K20"/>
    </sheetView>
  </sheetViews>
  <sheetFormatPr defaultRowHeight="14.25"/>
  <cols>
    <col min="1" max="1" width="4.5703125" style="1" customWidth="1"/>
    <col min="2" max="2" width="61" style="1" customWidth="1"/>
    <col min="3" max="3" width="15.85546875" style="1" customWidth="1"/>
    <col min="4" max="4" width="11.5703125" style="1" customWidth="1"/>
    <col min="5" max="5" width="10.42578125" style="1" customWidth="1"/>
    <col min="6" max="6" width="9.140625" style="1" customWidth="1"/>
    <col min="7" max="7" width="9.28515625" style="1" customWidth="1"/>
    <col min="8" max="8" width="10" style="1" customWidth="1"/>
    <col min="9" max="9" width="10.42578125" style="1" customWidth="1"/>
    <col min="10" max="10" width="10" style="1" customWidth="1"/>
    <col min="11" max="11" width="9.7109375" style="1" customWidth="1"/>
    <col min="12" max="12" width="9.140625" style="1" customWidth="1"/>
    <col min="13" max="13" width="10.5703125" style="1" customWidth="1"/>
    <col min="14" max="14" width="9.5703125" style="1" customWidth="1"/>
    <col min="15" max="15" width="9.140625" style="1" customWidth="1"/>
    <col min="16" max="16" width="9.7109375" style="1" customWidth="1"/>
    <col min="17" max="17" width="8.85546875" style="1" customWidth="1"/>
    <col min="18" max="18" width="9.7109375" style="1" customWidth="1"/>
    <col min="19" max="19" width="15.42578125" style="1" customWidth="1"/>
    <col min="20" max="20" width="11.140625" style="1" customWidth="1"/>
    <col min="21" max="21" width="8" style="1" customWidth="1"/>
    <col min="22" max="22" width="10.28515625" style="1" customWidth="1"/>
    <col min="23" max="16384" width="9.140625" style="1"/>
  </cols>
  <sheetData>
    <row r="1" spans="1:21" ht="15">
      <c r="B1" s="2"/>
      <c r="C1" s="3"/>
      <c r="D1" s="4"/>
      <c r="E1" s="4"/>
      <c r="F1" s="4"/>
    </row>
    <row r="2" spans="1:21" ht="15">
      <c r="B2" s="2"/>
      <c r="C2" s="2"/>
    </row>
    <row r="3" spans="1:21" ht="15">
      <c r="B3" s="2"/>
      <c r="C3" s="2"/>
      <c r="F3" s="127" t="s">
        <v>0</v>
      </c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5"/>
    </row>
    <row r="4" spans="1:21" ht="34.5" customHeight="1">
      <c r="A4" s="72" t="s">
        <v>1</v>
      </c>
      <c r="B4" s="93" t="s">
        <v>2</v>
      </c>
      <c r="C4" s="7" t="s">
        <v>3</v>
      </c>
      <c r="D4" s="8" t="s">
        <v>47</v>
      </c>
      <c r="E4" s="67"/>
      <c r="F4" s="9" t="s">
        <v>5</v>
      </c>
      <c r="G4" s="9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9" t="s">
        <v>11</v>
      </c>
      <c r="M4" s="9" t="s">
        <v>12</v>
      </c>
      <c r="N4" s="9" t="s">
        <v>13</v>
      </c>
      <c r="O4" s="9" t="s">
        <v>14</v>
      </c>
      <c r="P4" s="10" t="s">
        <v>15</v>
      </c>
      <c r="Q4" s="10" t="s">
        <v>16</v>
      </c>
      <c r="R4" s="10" t="s">
        <v>17</v>
      </c>
      <c r="S4" s="11" t="s">
        <v>18</v>
      </c>
      <c r="T4" s="12" t="s">
        <v>19</v>
      </c>
      <c r="U4" s="13" t="s">
        <v>44</v>
      </c>
    </row>
    <row r="5" spans="1:21" ht="38.25">
      <c r="A5" s="128" t="s">
        <v>5</v>
      </c>
      <c r="B5" s="14" t="s">
        <v>20</v>
      </c>
      <c r="C5" s="15"/>
      <c r="D5" s="62"/>
      <c r="E5" s="62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7"/>
      <c r="T5" s="62"/>
      <c r="U5" s="62"/>
    </row>
    <row r="6" spans="1:21" ht="22.5" customHeight="1">
      <c r="A6" s="128"/>
      <c r="B6" s="24" t="s">
        <v>21</v>
      </c>
      <c r="C6" s="119" t="s">
        <v>22</v>
      </c>
      <c r="D6" s="62">
        <v>7318.24</v>
      </c>
      <c r="E6" s="100"/>
      <c r="F6" s="16"/>
      <c r="G6" s="16"/>
      <c r="H6" s="43"/>
      <c r="I6" s="43">
        <v>7308.35</v>
      </c>
      <c r="J6" s="16"/>
      <c r="K6" s="16"/>
      <c r="L6" s="16"/>
      <c r="M6" s="16"/>
      <c r="N6" s="16"/>
      <c r="O6" s="16"/>
      <c r="P6" s="16"/>
      <c r="Q6" s="16"/>
      <c r="R6" s="16"/>
      <c r="S6" s="19">
        <f>SUM(F6:R6)</f>
        <v>7308.35</v>
      </c>
      <c r="T6" s="62">
        <f>D6+E6-S6</f>
        <v>9.8899999999994179</v>
      </c>
      <c r="U6" s="62">
        <f>S6/D6*100</f>
        <v>99.864858217276293</v>
      </c>
    </row>
    <row r="7" spans="1:21" ht="17.25" customHeight="1">
      <c r="A7" s="128"/>
      <c r="B7" s="24" t="s">
        <v>23</v>
      </c>
      <c r="C7" s="119"/>
      <c r="D7" s="62">
        <v>3000</v>
      </c>
      <c r="E7" s="50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9">
        <f>SUM(F7:R7)</f>
        <v>0</v>
      </c>
      <c r="T7" s="62">
        <f>D7+E7-S7</f>
        <v>3000</v>
      </c>
      <c r="U7" s="62">
        <f t="shared" ref="U7" si="0">S7/D7*100</f>
        <v>0</v>
      </c>
    </row>
    <row r="8" spans="1:21" ht="33.75" customHeight="1">
      <c r="A8" s="129" t="s">
        <v>6</v>
      </c>
      <c r="B8" s="21" t="s">
        <v>24</v>
      </c>
      <c r="C8" s="130" t="s">
        <v>25</v>
      </c>
      <c r="D8" s="62">
        <v>2500</v>
      </c>
      <c r="E8" s="103"/>
      <c r="F8" s="16"/>
      <c r="G8" s="16"/>
      <c r="H8" s="16"/>
      <c r="I8" s="16"/>
      <c r="J8" s="71"/>
      <c r="K8" s="16"/>
      <c r="L8" s="16"/>
      <c r="M8" s="16"/>
      <c r="N8" s="16"/>
      <c r="O8" s="16"/>
      <c r="P8" s="16"/>
      <c r="Q8" s="16"/>
      <c r="R8" s="16"/>
      <c r="S8" s="19">
        <f>SUM(F8:R8)</f>
        <v>0</v>
      </c>
      <c r="T8" s="62">
        <f>D8+E8-S8</f>
        <v>2500</v>
      </c>
      <c r="U8" s="62"/>
    </row>
    <row r="9" spans="1:21" ht="22.5" customHeight="1">
      <c r="A9" s="118"/>
      <c r="B9" s="23" t="s">
        <v>46</v>
      </c>
      <c r="C9" s="130"/>
      <c r="D9" s="62">
        <v>44391.89</v>
      </c>
      <c r="E9" s="101"/>
      <c r="F9" s="24"/>
      <c r="G9" s="16"/>
      <c r="H9" s="16"/>
      <c r="I9" s="16"/>
      <c r="J9" s="16"/>
      <c r="K9" s="16">
        <v>29500</v>
      </c>
      <c r="L9" s="16"/>
      <c r="M9" s="16"/>
      <c r="N9" s="16"/>
      <c r="O9" s="16"/>
      <c r="P9" s="16"/>
      <c r="Q9" s="16"/>
      <c r="R9" s="16"/>
      <c r="S9" s="19">
        <f>SUM(F9:R9)</f>
        <v>29500</v>
      </c>
      <c r="T9" s="62">
        <f>D9+E9-S9</f>
        <v>14891.89</v>
      </c>
      <c r="U9" s="62">
        <f>S9/D9*100</f>
        <v>66.453579696651801</v>
      </c>
    </row>
    <row r="10" spans="1:21" ht="38.25">
      <c r="A10" s="118" t="s">
        <v>8</v>
      </c>
      <c r="B10" s="14" t="s">
        <v>27</v>
      </c>
      <c r="C10" s="20" t="s">
        <v>26</v>
      </c>
      <c r="D10" s="62"/>
      <c r="E10" s="51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7"/>
      <c r="T10" s="62"/>
      <c r="U10" s="62"/>
    </row>
    <row r="11" spans="1:21">
      <c r="A11" s="118"/>
      <c r="B11" s="96" t="s">
        <v>40</v>
      </c>
      <c r="C11" s="131" t="s">
        <v>28</v>
      </c>
      <c r="D11" s="62">
        <v>14600</v>
      </c>
      <c r="E11" s="51"/>
      <c r="F11" s="25"/>
      <c r="G11" s="25">
        <v>800</v>
      </c>
      <c r="H11" s="25">
        <v>1000</v>
      </c>
      <c r="I11" s="25">
        <v>1000</v>
      </c>
      <c r="J11" s="25">
        <v>800</v>
      </c>
      <c r="K11" s="25">
        <v>1600</v>
      </c>
      <c r="L11" s="25"/>
      <c r="M11" s="25"/>
      <c r="N11" s="25"/>
      <c r="O11" s="25"/>
      <c r="P11" s="25"/>
      <c r="Q11" s="25"/>
      <c r="R11" s="25">
        <v>4000</v>
      </c>
      <c r="S11" s="27">
        <f>SUM(F11:R11)</f>
        <v>9200</v>
      </c>
      <c r="T11" s="62">
        <f>D11+E11-S11</f>
        <v>5400</v>
      </c>
      <c r="U11" s="62">
        <f>S11/D11*100</f>
        <v>63.013698630136986</v>
      </c>
    </row>
    <row r="12" spans="1:21">
      <c r="A12" s="118"/>
      <c r="B12" s="26" t="s">
        <v>29</v>
      </c>
      <c r="C12" s="131"/>
      <c r="D12" s="62">
        <v>4400</v>
      </c>
      <c r="E12" s="51"/>
      <c r="F12" s="25">
        <v>200</v>
      </c>
      <c r="G12" s="25">
        <v>200</v>
      </c>
      <c r="H12" s="25">
        <v>200</v>
      </c>
      <c r="I12" s="25">
        <v>200</v>
      </c>
      <c r="J12" s="25">
        <v>200</v>
      </c>
      <c r="K12" s="25">
        <v>200</v>
      </c>
      <c r="L12" s="25"/>
      <c r="M12" s="25"/>
      <c r="N12" s="25"/>
      <c r="O12" s="25"/>
      <c r="P12" s="25"/>
      <c r="Q12" s="25"/>
      <c r="R12" s="25">
        <v>1200</v>
      </c>
      <c r="S12" s="27">
        <f>SUM(F12:R12)</f>
        <v>2400</v>
      </c>
      <c r="T12" s="62">
        <f>D12-S12</f>
        <v>2000</v>
      </c>
      <c r="U12" s="62">
        <f>S12/D12*100</f>
        <v>54.54545454545454</v>
      </c>
    </row>
    <row r="13" spans="1:21" ht="25.5">
      <c r="A13" s="118" t="s">
        <v>9</v>
      </c>
      <c r="B13" s="28" t="s">
        <v>30</v>
      </c>
      <c r="C13" s="119" t="s">
        <v>31</v>
      </c>
      <c r="D13" s="62"/>
      <c r="E13" s="51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7"/>
      <c r="T13" s="62"/>
      <c r="U13" s="62"/>
    </row>
    <row r="14" spans="1:21">
      <c r="A14" s="118"/>
      <c r="B14" s="29" t="s">
        <v>45</v>
      </c>
      <c r="C14" s="119"/>
      <c r="D14" s="62">
        <v>2000</v>
      </c>
      <c r="E14" s="51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7">
        <f>SUM(F14:Q14)</f>
        <v>0</v>
      </c>
      <c r="T14" s="62">
        <f>D14-S14</f>
        <v>2000</v>
      </c>
      <c r="U14" s="62">
        <f>S14/D14*100</f>
        <v>0</v>
      </c>
    </row>
    <row r="15" spans="1:21">
      <c r="A15" s="118"/>
      <c r="B15" s="29" t="s">
        <v>32</v>
      </c>
      <c r="C15" s="119"/>
      <c r="D15" s="62">
        <v>10000</v>
      </c>
      <c r="E15" s="8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7">
        <v>2800</v>
      </c>
      <c r="T15" s="62">
        <f>D15-S15</f>
        <v>7200</v>
      </c>
      <c r="U15" s="62"/>
    </row>
    <row r="16" spans="1:21">
      <c r="A16" s="118"/>
      <c r="B16" s="29" t="s">
        <v>55</v>
      </c>
      <c r="C16" s="119"/>
      <c r="D16" s="62">
        <v>2500</v>
      </c>
      <c r="E16" s="8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7">
        <f>SUM(F16:Q16)</f>
        <v>0</v>
      </c>
      <c r="T16" s="62">
        <f>D16-S16</f>
        <v>2500</v>
      </c>
      <c r="U16" s="62"/>
    </row>
    <row r="17" spans="1:21" ht="35.25" customHeight="1">
      <c r="A17" s="56" t="s">
        <v>10</v>
      </c>
      <c r="B17" s="65" t="s">
        <v>41</v>
      </c>
      <c r="C17" s="120" t="s">
        <v>33</v>
      </c>
      <c r="D17" s="62"/>
      <c r="E17" s="51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7"/>
      <c r="T17" s="30"/>
      <c r="U17" s="62"/>
    </row>
    <row r="18" spans="1:21" ht="15" customHeight="1">
      <c r="A18" s="57"/>
      <c r="B18" s="66" t="s">
        <v>42</v>
      </c>
      <c r="C18" s="121"/>
      <c r="D18" s="62">
        <v>14000</v>
      </c>
      <c r="E18" s="51"/>
      <c r="F18" s="25"/>
      <c r="G18" s="25"/>
      <c r="H18" s="25">
        <v>1200</v>
      </c>
      <c r="I18" s="25">
        <v>1560</v>
      </c>
      <c r="J18" s="25">
        <v>660</v>
      </c>
      <c r="K18" s="25">
        <v>840</v>
      </c>
      <c r="L18" s="25"/>
      <c r="M18" s="25"/>
      <c r="N18" s="25"/>
      <c r="O18" s="25"/>
      <c r="P18" s="25"/>
      <c r="Q18" s="25"/>
      <c r="R18" s="25"/>
      <c r="S18" s="27">
        <f>SUM(E18:R18)</f>
        <v>4260</v>
      </c>
      <c r="T18" s="62">
        <f>D18+E18-S18</f>
        <v>9740</v>
      </c>
      <c r="U18" s="62">
        <f>S18/D18*100</f>
        <v>30.428571428571427</v>
      </c>
    </row>
    <row r="19" spans="1:21" ht="15" customHeight="1">
      <c r="A19" s="57"/>
      <c r="B19" s="66" t="s">
        <v>43</v>
      </c>
      <c r="C19" s="121"/>
      <c r="D19" s="62">
        <v>7000</v>
      </c>
      <c r="E19" s="51"/>
      <c r="F19" s="25">
        <v>561</v>
      </c>
      <c r="G19" s="25">
        <v>306</v>
      </c>
      <c r="H19" s="25">
        <v>765</v>
      </c>
      <c r="I19" s="25">
        <v>357</v>
      </c>
      <c r="J19" s="25">
        <v>306</v>
      </c>
      <c r="K19" s="25">
        <v>153</v>
      </c>
      <c r="L19" s="25"/>
      <c r="M19" s="25"/>
      <c r="N19" s="25"/>
      <c r="O19" s="25"/>
      <c r="P19" s="25"/>
      <c r="Q19" s="25"/>
      <c r="R19" s="25"/>
      <c r="S19" s="27">
        <f>SUM(E19:R19)</f>
        <v>2448</v>
      </c>
      <c r="T19" s="62">
        <f>D19+E19-S19</f>
        <v>4552</v>
      </c>
      <c r="U19" s="62">
        <f>S19/D19*100</f>
        <v>34.971428571428568</v>
      </c>
    </row>
    <row r="20" spans="1:21" ht="15" customHeight="1">
      <c r="A20" s="57"/>
      <c r="B20" s="66" t="s">
        <v>56</v>
      </c>
      <c r="C20" s="70"/>
      <c r="D20" s="62">
        <v>1000</v>
      </c>
      <c r="E20" s="8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7">
        <f>SUM(E20:R20)</f>
        <v>0</v>
      </c>
      <c r="T20" s="62">
        <f>D20+E20-S20</f>
        <v>1000</v>
      </c>
      <c r="U20" s="62">
        <f>S20/D20*100</f>
        <v>0</v>
      </c>
    </row>
    <row r="21" spans="1:21">
      <c r="A21" s="31"/>
      <c r="B21" s="94" t="s">
        <v>34</v>
      </c>
      <c r="C21" s="32"/>
      <c r="D21" s="62">
        <f>SUM(D5:D20)</f>
        <v>112710.13</v>
      </c>
      <c r="E21" s="69">
        <f>SUM(E5:E20)</f>
        <v>0</v>
      </c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19">
        <f>SUM(S5:S20)</f>
        <v>57916.35</v>
      </c>
      <c r="T21" s="30">
        <f>SUM(T5:T20)</f>
        <v>54793.78</v>
      </c>
      <c r="U21" s="62">
        <f>S21/D21*100</f>
        <v>51.385221541311324</v>
      </c>
    </row>
    <row r="22" spans="1:21">
      <c r="A22" s="33"/>
      <c r="B22" s="95"/>
      <c r="C22" s="34" t="s">
        <v>35</v>
      </c>
      <c r="D22" s="25" t="s">
        <v>36</v>
      </c>
      <c r="E22" s="54"/>
      <c r="F22" s="122" t="s">
        <v>0</v>
      </c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35"/>
      <c r="S22" s="36"/>
      <c r="T22" s="37"/>
      <c r="U22" s="62"/>
    </row>
    <row r="23" spans="1:21" ht="13.9" customHeight="1">
      <c r="A23" s="89" t="s">
        <v>1</v>
      </c>
      <c r="B23" s="82" t="s">
        <v>2</v>
      </c>
      <c r="C23" s="92" t="s">
        <v>3</v>
      </c>
      <c r="D23" s="38" t="s">
        <v>4</v>
      </c>
      <c r="E23" s="55"/>
      <c r="F23" s="63" t="s">
        <v>5</v>
      </c>
      <c r="G23" s="63" t="s">
        <v>6</v>
      </c>
      <c r="H23" s="39" t="s">
        <v>7</v>
      </c>
      <c r="I23" s="39" t="s">
        <v>8</v>
      </c>
      <c r="J23" s="39" t="s">
        <v>9</v>
      </c>
      <c r="K23" s="39" t="s">
        <v>10</v>
      </c>
      <c r="L23" s="63" t="s">
        <v>11</v>
      </c>
      <c r="M23" s="63" t="s">
        <v>12</v>
      </c>
      <c r="N23" s="63" t="s">
        <v>13</v>
      </c>
      <c r="O23" s="63" t="s">
        <v>14</v>
      </c>
      <c r="P23" s="28" t="s">
        <v>15</v>
      </c>
      <c r="Q23" s="28" t="s">
        <v>16</v>
      </c>
      <c r="R23" s="28"/>
      <c r="S23" s="40" t="s">
        <v>18</v>
      </c>
      <c r="T23" s="41" t="s">
        <v>19</v>
      </c>
      <c r="U23" s="62" t="s">
        <v>44</v>
      </c>
    </row>
    <row r="24" spans="1:21" ht="45.75" customHeight="1">
      <c r="A24" s="123" t="s">
        <v>5</v>
      </c>
      <c r="B24" s="90" t="s">
        <v>48</v>
      </c>
      <c r="C24" s="125" t="s">
        <v>37</v>
      </c>
      <c r="D24" s="22">
        <v>2000</v>
      </c>
      <c r="E24" s="86"/>
      <c r="F24" s="16"/>
      <c r="G24" s="16"/>
      <c r="H24" s="16"/>
      <c r="I24" s="16">
        <v>436.8</v>
      </c>
      <c r="J24" s="16"/>
      <c r="K24" s="16"/>
      <c r="L24" s="16"/>
      <c r="M24" s="16"/>
      <c r="N24" s="16"/>
      <c r="O24" s="16"/>
      <c r="P24" s="16"/>
      <c r="Q24" s="16"/>
      <c r="R24" s="16"/>
      <c r="S24" s="27">
        <f>SUM(F24:R24)</f>
        <v>436.8</v>
      </c>
      <c r="T24" s="42">
        <f>D24+E24-S24</f>
        <v>1563.2</v>
      </c>
      <c r="U24" s="62">
        <f>S24/D24*100</f>
        <v>21.84</v>
      </c>
    </row>
    <row r="25" spans="1:21" ht="15.75" customHeight="1">
      <c r="A25" s="123"/>
      <c r="B25" s="91" t="s">
        <v>49</v>
      </c>
      <c r="C25" s="126"/>
      <c r="D25" s="74">
        <v>1000</v>
      </c>
      <c r="E25" s="53"/>
      <c r="F25" s="16"/>
      <c r="G25" s="16"/>
      <c r="H25" s="16"/>
      <c r="I25" s="16"/>
      <c r="J25" s="16">
        <v>1000</v>
      </c>
      <c r="K25" s="16"/>
      <c r="L25" s="16"/>
      <c r="M25" s="16"/>
      <c r="N25" s="16"/>
      <c r="O25" s="16"/>
      <c r="P25" s="16"/>
      <c r="Q25" s="16"/>
      <c r="R25" s="16"/>
      <c r="S25" s="27">
        <f>SUM(F25:R25)</f>
        <v>1000</v>
      </c>
      <c r="T25" s="42">
        <f t="shared" ref="T25:T30" si="1">D25+E25-S25</f>
        <v>0</v>
      </c>
      <c r="U25" s="62">
        <f t="shared" ref="U25:U29" si="2">S25/D25*100</f>
        <v>100</v>
      </c>
    </row>
    <row r="26" spans="1:21" ht="39.75" customHeight="1">
      <c r="A26" s="124"/>
      <c r="B26" s="88" t="s">
        <v>50</v>
      </c>
      <c r="C26" s="132" t="s">
        <v>38</v>
      </c>
      <c r="D26" s="75">
        <v>3000</v>
      </c>
      <c r="E26" s="51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27"/>
      <c r="T26" s="42">
        <f t="shared" si="1"/>
        <v>3000</v>
      </c>
      <c r="U26" s="62">
        <f t="shared" si="2"/>
        <v>0</v>
      </c>
    </row>
    <row r="27" spans="1:21" ht="25.5">
      <c r="A27" s="124"/>
      <c r="B27" s="88" t="s">
        <v>51</v>
      </c>
      <c r="C27" s="133"/>
      <c r="D27" s="87">
        <v>7000</v>
      </c>
      <c r="E27" s="51"/>
      <c r="F27" s="16"/>
      <c r="G27" s="16"/>
      <c r="H27" s="16"/>
      <c r="I27" s="16"/>
      <c r="J27" s="16">
        <v>7000</v>
      </c>
      <c r="K27" s="16"/>
      <c r="L27" s="16"/>
      <c r="M27" s="16"/>
      <c r="N27" s="16"/>
      <c r="O27" s="16"/>
      <c r="P27" s="16"/>
      <c r="Q27" s="16"/>
      <c r="R27" s="16"/>
      <c r="S27" s="19">
        <f>SUM(F27:R27)</f>
        <v>7000</v>
      </c>
      <c r="T27" s="42">
        <f t="shared" si="1"/>
        <v>0</v>
      </c>
      <c r="U27" s="62">
        <f t="shared" si="2"/>
        <v>100</v>
      </c>
    </row>
    <row r="28" spans="1:21">
      <c r="A28" s="115" t="s">
        <v>6</v>
      </c>
      <c r="B28" s="28" t="s">
        <v>39</v>
      </c>
      <c r="C28" s="117" t="s">
        <v>26</v>
      </c>
      <c r="D28" s="73"/>
      <c r="E28" s="51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7"/>
      <c r="T28" s="42">
        <f t="shared" si="1"/>
        <v>0</v>
      </c>
      <c r="U28" s="62"/>
    </row>
    <row r="29" spans="1:21" ht="24" customHeight="1">
      <c r="A29" s="116"/>
      <c r="B29" s="34" t="s">
        <v>53</v>
      </c>
      <c r="C29" s="117"/>
      <c r="D29" s="62">
        <v>500</v>
      </c>
      <c r="E29" s="51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7">
        <f>SUM(F29:R29)</f>
        <v>0</v>
      </c>
      <c r="T29" s="42">
        <f t="shared" si="1"/>
        <v>500</v>
      </c>
      <c r="U29" s="62">
        <f t="shared" si="2"/>
        <v>0</v>
      </c>
    </row>
    <row r="30" spans="1:21" ht="21.75" customHeight="1">
      <c r="A30" s="116"/>
      <c r="B30" s="61"/>
      <c r="C30" s="117"/>
      <c r="D30" s="62"/>
      <c r="E30" s="51"/>
      <c r="F30" s="25">
        <v>0</v>
      </c>
      <c r="G30" s="25">
        <v>0</v>
      </c>
      <c r="H30" s="25">
        <v>0</v>
      </c>
      <c r="I30" s="25"/>
      <c r="J30" s="25">
        <v>0</v>
      </c>
      <c r="K30" s="25">
        <v>0</v>
      </c>
      <c r="L30" s="25">
        <v>0</v>
      </c>
      <c r="M30" s="25"/>
      <c r="N30" s="25">
        <v>0</v>
      </c>
      <c r="O30" s="25">
        <v>0</v>
      </c>
      <c r="P30" s="25"/>
      <c r="Q30" s="25">
        <v>0</v>
      </c>
      <c r="R30" s="25"/>
      <c r="S30" s="27">
        <f>SUM(F30:R30)</f>
        <v>0</v>
      </c>
      <c r="T30" s="42">
        <f t="shared" si="1"/>
        <v>0</v>
      </c>
      <c r="U30" s="62"/>
    </row>
    <row r="31" spans="1:21" ht="23.25" customHeight="1">
      <c r="A31" s="58"/>
      <c r="B31" s="65"/>
      <c r="C31" s="64"/>
      <c r="D31" s="62"/>
      <c r="E31" s="51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7"/>
      <c r="T31" s="42"/>
      <c r="U31" s="62"/>
    </row>
    <row r="32" spans="1:21" ht="21.75" customHeight="1">
      <c r="A32" s="59"/>
      <c r="B32" s="66"/>
      <c r="C32" s="60"/>
      <c r="D32" s="62"/>
      <c r="E32" s="51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7"/>
      <c r="T32" s="42"/>
      <c r="U32" s="62"/>
    </row>
    <row r="33" spans="1:21" ht="21.75" customHeight="1">
      <c r="A33" s="59"/>
      <c r="B33" s="98"/>
      <c r="C33" s="60"/>
      <c r="D33" s="62"/>
      <c r="E33" s="51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7"/>
      <c r="T33" s="42"/>
      <c r="U33" s="62"/>
    </row>
    <row r="34" spans="1:21" ht="21.75" customHeight="1">
      <c r="A34" s="97"/>
      <c r="B34" s="99"/>
      <c r="C34" s="77"/>
      <c r="D34" s="35"/>
      <c r="E34" s="78"/>
      <c r="F34" s="79"/>
      <c r="G34" s="79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7"/>
      <c r="T34" s="68"/>
      <c r="U34" s="62"/>
    </row>
    <row r="35" spans="1:21">
      <c r="A35" s="80"/>
      <c r="B35" s="81"/>
      <c r="C35" s="82"/>
      <c r="D35" s="75">
        <f>SUM(D24:D34)</f>
        <v>13500</v>
      </c>
      <c r="E35" s="83"/>
      <c r="F35" s="84"/>
      <c r="G35" s="84"/>
      <c r="H35" s="76">
        <f>SUM(H24:H30)</f>
        <v>0</v>
      </c>
      <c r="I35" s="44">
        <f>SUM(I24:I30)</f>
        <v>436.8</v>
      </c>
      <c r="J35" s="44">
        <f>SUM(J24:J34)</f>
        <v>8000</v>
      </c>
      <c r="K35" s="44">
        <f>SUM(K24:K34)</f>
        <v>0</v>
      </c>
      <c r="L35" s="44"/>
      <c r="M35" s="44">
        <f>SUM(M24:M34)</f>
        <v>0</v>
      </c>
      <c r="N35" s="44"/>
      <c r="O35" s="44">
        <f>SUM(O24:O34)</f>
        <v>0</v>
      </c>
      <c r="P35" s="44"/>
      <c r="Q35" s="44"/>
      <c r="R35" s="44"/>
      <c r="S35" s="62">
        <f>S24+S25+S27+S29+S30</f>
        <v>8436.7999999999993</v>
      </c>
      <c r="T35" s="62">
        <f>SUM(T24:T34)</f>
        <v>5063.2</v>
      </c>
      <c r="U35" s="62"/>
    </row>
    <row r="36" spans="1:21"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6"/>
      <c r="T36" s="46"/>
      <c r="U36" s="46"/>
    </row>
    <row r="37" spans="1:21" ht="15"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6"/>
      <c r="T37" s="46"/>
      <c r="U37" s="46"/>
    </row>
    <row r="38" spans="1:21" ht="15">
      <c r="D38" s="47"/>
      <c r="E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6"/>
      <c r="T38" s="46"/>
      <c r="U38" s="46"/>
    </row>
    <row r="40" spans="1:21"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</row>
    <row r="41" spans="1:21">
      <c r="B41" s="43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</row>
    <row r="42" spans="1:21">
      <c r="B42" s="48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</row>
    <row r="43" spans="1:21" ht="15"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9"/>
      <c r="T43" s="49"/>
    </row>
    <row r="44" spans="1:21" ht="15"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</row>
    <row r="45" spans="1:21"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</row>
    <row r="46" spans="1:21"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</row>
    <row r="47" spans="1:21"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</row>
    <row r="48" spans="1:21"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</row>
    <row r="49" spans="4:18"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</row>
    <row r="50" spans="4:18"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</row>
    <row r="51" spans="4:18"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</row>
    <row r="52" spans="4:18"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</row>
    <row r="53" spans="4:18" ht="15"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</row>
  </sheetData>
  <mergeCells count="16">
    <mergeCell ref="F22:Q22"/>
    <mergeCell ref="A24:A27"/>
    <mergeCell ref="C24:C25"/>
    <mergeCell ref="C26:C27"/>
    <mergeCell ref="F3:Q3"/>
    <mergeCell ref="A5:A7"/>
    <mergeCell ref="C6:C7"/>
    <mergeCell ref="A8:A9"/>
    <mergeCell ref="C8:C9"/>
    <mergeCell ref="A10:A12"/>
    <mergeCell ref="C11:C12"/>
    <mergeCell ref="A28:A30"/>
    <mergeCell ref="C28:C30"/>
    <mergeCell ref="A13:A16"/>
    <mergeCell ref="C13:C16"/>
    <mergeCell ref="C17:C19"/>
  </mergeCells>
  <pageMargins left="0.11811023622047202" right="0.11811023622047202" top="0.55118110236220408" bottom="0.35433070866141703" header="0.11811023622047202" footer="0.11811023622047202"/>
  <pageSetup paperSize="9" scale="55" fitToWidth="0" fitToHeight="0" pageOrder="overThenDown" orientation="landscape" useFirstPageNumber="1" r:id="rId1"/>
  <headerFooter>
    <oddHeader>&amp;C&amp;A</oddHeader>
    <oddFooter>&amp;CStrona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849F8-5B63-438F-9B94-7798B1D78995}">
  <dimension ref="A1:U54"/>
  <sheetViews>
    <sheetView topLeftCell="A4" workbookViewId="0">
      <selection activeCell="S15" sqref="S15"/>
    </sheetView>
  </sheetViews>
  <sheetFormatPr defaultRowHeight="14.25"/>
  <cols>
    <col min="1" max="1" width="4.5703125" style="1" customWidth="1"/>
    <col min="2" max="2" width="61" style="1" customWidth="1"/>
    <col min="3" max="3" width="15.85546875" style="1" customWidth="1"/>
    <col min="4" max="4" width="11.5703125" style="1" customWidth="1"/>
    <col min="5" max="5" width="10.42578125" style="1" customWidth="1"/>
    <col min="6" max="6" width="9.140625" style="1" customWidth="1"/>
    <col min="7" max="7" width="9.28515625" style="1" customWidth="1"/>
    <col min="8" max="8" width="10" style="1" customWidth="1"/>
    <col min="9" max="9" width="10.42578125" style="1" customWidth="1"/>
    <col min="10" max="10" width="10" style="1" customWidth="1"/>
    <col min="11" max="11" width="9.7109375" style="1" customWidth="1"/>
    <col min="12" max="12" width="9.140625" style="1" customWidth="1"/>
    <col min="13" max="13" width="10.5703125" style="1" customWidth="1"/>
    <col min="14" max="14" width="9.5703125" style="1" customWidth="1"/>
    <col min="15" max="15" width="9.140625" style="1" customWidth="1"/>
    <col min="16" max="16" width="9.7109375" style="1" customWidth="1"/>
    <col min="17" max="17" width="8.85546875" style="1" customWidth="1"/>
    <col min="18" max="18" width="9.7109375" style="1" customWidth="1"/>
    <col min="19" max="19" width="15.42578125" style="1" customWidth="1"/>
    <col min="20" max="20" width="11.140625" style="1" customWidth="1"/>
    <col min="21" max="21" width="8" style="1" customWidth="1"/>
    <col min="22" max="22" width="10.28515625" style="1" customWidth="1"/>
    <col min="23" max="16384" width="9.140625" style="1"/>
  </cols>
  <sheetData>
    <row r="1" spans="1:21" ht="15">
      <c r="B1" s="2"/>
      <c r="C1" s="3"/>
      <c r="D1" s="4"/>
      <c r="E1" s="4"/>
      <c r="F1" s="4"/>
    </row>
    <row r="2" spans="1:21" ht="15">
      <c r="B2" s="2"/>
      <c r="C2" s="2"/>
    </row>
    <row r="3" spans="1:21" ht="15">
      <c r="B3" s="2"/>
      <c r="C3" s="2"/>
      <c r="F3" s="127" t="s">
        <v>0</v>
      </c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5"/>
    </row>
    <row r="4" spans="1:21" ht="34.5" customHeight="1">
      <c r="A4" s="72" t="s">
        <v>1</v>
      </c>
      <c r="B4" s="93" t="s">
        <v>2</v>
      </c>
      <c r="C4" s="7" t="s">
        <v>3</v>
      </c>
      <c r="D4" s="8" t="s">
        <v>47</v>
      </c>
      <c r="E4" s="67"/>
      <c r="F4" s="9" t="s">
        <v>5</v>
      </c>
      <c r="G4" s="9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9" t="s">
        <v>11</v>
      </c>
      <c r="M4" s="9" t="s">
        <v>12</v>
      </c>
      <c r="N4" s="9" t="s">
        <v>13</v>
      </c>
      <c r="O4" s="9" t="s">
        <v>14</v>
      </c>
      <c r="P4" s="10" t="s">
        <v>15</v>
      </c>
      <c r="Q4" s="10" t="s">
        <v>16</v>
      </c>
      <c r="R4" s="10" t="s">
        <v>17</v>
      </c>
      <c r="S4" s="11" t="s">
        <v>18</v>
      </c>
      <c r="T4" s="12" t="s">
        <v>19</v>
      </c>
      <c r="U4" s="13" t="s">
        <v>44</v>
      </c>
    </row>
    <row r="5" spans="1:21" ht="38.25">
      <c r="A5" s="128" t="s">
        <v>5</v>
      </c>
      <c r="B5" s="14" t="s">
        <v>20</v>
      </c>
      <c r="C5" s="15"/>
      <c r="D5" s="62"/>
      <c r="E5" s="62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7"/>
      <c r="T5" s="62"/>
      <c r="U5" s="62"/>
    </row>
    <row r="6" spans="1:21" ht="22.5" customHeight="1">
      <c r="A6" s="128"/>
      <c r="B6" s="24" t="s">
        <v>21</v>
      </c>
      <c r="C6" s="119" t="s">
        <v>22</v>
      </c>
      <c r="D6" s="62">
        <v>7318.24</v>
      </c>
      <c r="E6" s="100"/>
      <c r="F6" s="16"/>
      <c r="G6" s="16"/>
      <c r="H6" s="43"/>
      <c r="I6" s="43">
        <v>7308.35</v>
      </c>
      <c r="J6" s="16"/>
      <c r="K6" s="16"/>
      <c r="L6" s="16"/>
      <c r="M6" s="16"/>
      <c r="N6" s="16"/>
      <c r="O6" s="16"/>
      <c r="P6" s="16"/>
      <c r="Q6" s="16"/>
      <c r="R6" s="16"/>
      <c r="S6" s="19">
        <f>SUM(F6:R6)</f>
        <v>7308.35</v>
      </c>
      <c r="T6" s="62">
        <f>D6+E6-S6</f>
        <v>9.8899999999994179</v>
      </c>
      <c r="U6" s="62">
        <f>S6/D6*100</f>
        <v>99.864858217276293</v>
      </c>
    </row>
    <row r="7" spans="1:21" ht="17.25" customHeight="1">
      <c r="A7" s="128"/>
      <c r="B7" s="24" t="s">
        <v>23</v>
      </c>
      <c r="C7" s="119"/>
      <c r="D7" s="62">
        <v>2000</v>
      </c>
      <c r="E7" s="50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9">
        <f>SUM(F7:R7)</f>
        <v>0</v>
      </c>
      <c r="T7" s="62">
        <f>D7+E7-S7</f>
        <v>2000</v>
      </c>
      <c r="U7" s="62">
        <f t="shared" ref="U7" si="0">S7/D7*100</f>
        <v>0</v>
      </c>
    </row>
    <row r="8" spans="1:21" ht="33.75" customHeight="1">
      <c r="A8" s="129" t="s">
        <v>6</v>
      </c>
      <c r="B8" s="21" t="s">
        <v>24</v>
      </c>
      <c r="C8" s="130" t="s">
        <v>25</v>
      </c>
      <c r="D8" s="62">
        <v>2600</v>
      </c>
      <c r="E8" s="103"/>
      <c r="F8" s="16"/>
      <c r="G8" s="16"/>
      <c r="H8" s="16"/>
      <c r="I8" s="16"/>
      <c r="J8" s="71"/>
      <c r="K8" s="16"/>
      <c r="L8" s="16"/>
      <c r="M8" s="16"/>
      <c r="N8" s="16"/>
      <c r="O8" s="16"/>
      <c r="P8" s="16"/>
      <c r="Q8" s="16"/>
      <c r="R8" s="16"/>
      <c r="S8" s="19">
        <f>SUM(F8:R8)</f>
        <v>0</v>
      </c>
      <c r="T8" s="62">
        <f>D8+E8-S8</f>
        <v>2600</v>
      </c>
      <c r="U8" s="62"/>
    </row>
    <row r="9" spans="1:21" ht="22.5" customHeight="1">
      <c r="A9" s="118"/>
      <c r="B9" s="23" t="s">
        <v>46</v>
      </c>
      <c r="C9" s="130"/>
      <c r="D9" s="62">
        <v>44391.89</v>
      </c>
      <c r="E9" s="101"/>
      <c r="F9" s="24"/>
      <c r="G9" s="16"/>
      <c r="H9" s="16"/>
      <c r="I9" s="16"/>
      <c r="J9" s="16"/>
      <c r="K9" s="16">
        <v>29500</v>
      </c>
      <c r="L9" s="16"/>
      <c r="M9" s="16"/>
      <c r="N9" s="16">
        <v>3000</v>
      </c>
      <c r="O9" s="16"/>
      <c r="P9" s="16"/>
      <c r="Q9" s="16"/>
      <c r="R9" s="16"/>
      <c r="S9" s="19">
        <f>SUM(F9:R9)</f>
        <v>32500</v>
      </c>
      <c r="T9" s="62">
        <f>D9+E9-S9</f>
        <v>11891.89</v>
      </c>
      <c r="U9" s="62">
        <f>S9/D9*100</f>
        <v>73.211570852243511</v>
      </c>
    </row>
    <row r="10" spans="1:21" ht="38.25">
      <c r="A10" s="118" t="s">
        <v>8</v>
      </c>
      <c r="B10" s="14" t="s">
        <v>27</v>
      </c>
      <c r="C10" s="20" t="s">
        <v>26</v>
      </c>
      <c r="D10" s="62"/>
      <c r="E10" s="51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7"/>
      <c r="T10" s="62"/>
      <c r="U10" s="62"/>
    </row>
    <row r="11" spans="1:21">
      <c r="A11" s="118"/>
      <c r="B11" s="96" t="s">
        <v>40</v>
      </c>
      <c r="C11" s="131" t="s">
        <v>28</v>
      </c>
      <c r="D11" s="62">
        <v>14600</v>
      </c>
      <c r="E11" s="51"/>
      <c r="F11" s="25"/>
      <c r="G11" s="25">
        <v>800</v>
      </c>
      <c r="H11" s="25">
        <v>1000</v>
      </c>
      <c r="I11" s="25">
        <v>1000</v>
      </c>
      <c r="J11" s="25">
        <v>800</v>
      </c>
      <c r="K11" s="25">
        <v>1600</v>
      </c>
      <c r="L11" s="25">
        <v>1000</v>
      </c>
      <c r="M11" s="25">
        <v>1000</v>
      </c>
      <c r="N11" s="25"/>
      <c r="O11" s="25"/>
      <c r="P11" s="25"/>
      <c r="Q11" s="25"/>
      <c r="R11" s="25">
        <v>4000</v>
      </c>
      <c r="S11" s="27">
        <f>SUM(F11:R11)</f>
        <v>11200</v>
      </c>
      <c r="T11" s="62">
        <f>D11+E11-S11</f>
        <v>3400</v>
      </c>
      <c r="U11" s="62">
        <f>S11/D11*100</f>
        <v>76.712328767123282</v>
      </c>
    </row>
    <row r="12" spans="1:21">
      <c r="A12" s="118"/>
      <c r="B12" s="26" t="s">
        <v>29</v>
      </c>
      <c r="C12" s="131"/>
      <c r="D12" s="62">
        <v>4400</v>
      </c>
      <c r="E12" s="51"/>
      <c r="F12" s="25">
        <v>200</v>
      </c>
      <c r="G12" s="25">
        <v>200</v>
      </c>
      <c r="H12" s="25">
        <v>200</v>
      </c>
      <c r="I12" s="25">
        <v>200</v>
      </c>
      <c r="J12" s="25">
        <v>200</v>
      </c>
      <c r="K12" s="25">
        <v>200</v>
      </c>
      <c r="L12" s="25">
        <v>200</v>
      </c>
      <c r="M12" s="25">
        <v>200</v>
      </c>
      <c r="N12" s="25">
        <v>200</v>
      </c>
      <c r="O12" s="25"/>
      <c r="P12" s="25"/>
      <c r="Q12" s="25"/>
      <c r="R12" s="25">
        <v>600</v>
      </c>
      <c r="S12" s="27">
        <f>SUM(F12:R12)</f>
        <v>2400</v>
      </c>
      <c r="T12" s="62">
        <f>D12-S12</f>
        <v>2000</v>
      </c>
      <c r="U12" s="62">
        <f>S12/D12*100</f>
        <v>54.54545454545454</v>
      </c>
    </row>
    <row r="13" spans="1:21" ht="25.5">
      <c r="A13" s="118" t="s">
        <v>9</v>
      </c>
      <c r="B13" s="28" t="s">
        <v>30</v>
      </c>
      <c r="C13" s="119" t="s">
        <v>31</v>
      </c>
      <c r="D13" s="62"/>
      <c r="E13" s="51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7"/>
      <c r="T13" s="62"/>
      <c r="U13" s="62"/>
    </row>
    <row r="14" spans="1:21">
      <c r="A14" s="118"/>
      <c r="B14" s="29" t="s">
        <v>45</v>
      </c>
      <c r="C14" s="119"/>
      <c r="D14" s="62">
        <v>2000</v>
      </c>
      <c r="E14" s="51"/>
      <c r="F14" s="25"/>
      <c r="G14" s="25"/>
      <c r="H14" s="25"/>
      <c r="I14" s="25"/>
      <c r="J14" s="25"/>
      <c r="K14" s="25"/>
      <c r="L14" s="25">
        <v>480</v>
      </c>
      <c r="M14" s="25"/>
      <c r="N14" s="25"/>
      <c r="O14" s="25"/>
      <c r="P14" s="25"/>
      <c r="Q14" s="25"/>
      <c r="R14" s="25">
        <v>1120</v>
      </c>
      <c r="S14" s="27">
        <v>1600</v>
      </c>
      <c r="T14" s="62">
        <f>D14-S14</f>
        <v>400</v>
      </c>
      <c r="U14" s="62">
        <f>S14/D14*100</f>
        <v>80</v>
      </c>
    </row>
    <row r="15" spans="1:21">
      <c r="A15" s="118"/>
      <c r="B15" s="29" t="s">
        <v>32</v>
      </c>
      <c r="C15" s="119"/>
      <c r="D15" s="62">
        <v>10000</v>
      </c>
      <c r="E15" s="85"/>
      <c r="F15" s="25"/>
      <c r="G15" s="25"/>
      <c r="H15" s="25"/>
      <c r="I15" s="25"/>
      <c r="J15" s="25"/>
      <c r="K15" s="25"/>
      <c r="L15" s="25"/>
      <c r="M15" s="25"/>
      <c r="N15" s="25">
        <v>4800</v>
      </c>
      <c r="O15" s="25"/>
      <c r="P15" s="25"/>
      <c r="Q15" s="25"/>
      <c r="R15" s="25"/>
      <c r="S15" s="27">
        <v>4800</v>
      </c>
      <c r="T15" s="62">
        <f>D15-S15</f>
        <v>5200</v>
      </c>
      <c r="U15" s="62"/>
    </row>
    <row r="16" spans="1:21">
      <c r="A16" s="118"/>
      <c r="B16" s="29" t="s">
        <v>57</v>
      </c>
      <c r="C16" s="119"/>
      <c r="D16" s="62">
        <v>400</v>
      </c>
      <c r="E16" s="85"/>
      <c r="F16" s="25"/>
      <c r="G16" s="25"/>
      <c r="H16" s="25"/>
      <c r="I16" s="25"/>
      <c r="J16" s="25"/>
      <c r="K16" s="25"/>
      <c r="L16" s="25"/>
      <c r="M16" s="25"/>
      <c r="N16" s="25">
        <v>390.37</v>
      </c>
      <c r="O16" s="25"/>
      <c r="P16" s="25"/>
      <c r="Q16" s="25"/>
      <c r="R16" s="25"/>
      <c r="S16" s="27">
        <f>SUM(F16:Q16)</f>
        <v>390.37</v>
      </c>
      <c r="T16" s="62">
        <f>D16-S16</f>
        <v>9.6299999999999955</v>
      </c>
      <c r="U16" s="62"/>
    </row>
    <row r="17" spans="1:21">
      <c r="A17" s="118"/>
      <c r="B17" s="29" t="s">
        <v>55</v>
      </c>
      <c r="C17" s="119"/>
      <c r="D17" s="62">
        <v>2500</v>
      </c>
      <c r="E17" s="85"/>
      <c r="F17" s="25"/>
      <c r="G17" s="25"/>
      <c r="H17" s="25"/>
      <c r="I17" s="25"/>
      <c r="J17" s="25"/>
      <c r="K17" s="25"/>
      <c r="L17" s="25">
        <v>2500</v>
      </c>
      <c r="M17" s="25"/>
      <c r="N17" s="25"/>
      <c r="O17" s="25"/>
      <c r="P17" s="25"/>
      <c r="Q17" s="25"/>
      <c r="R17" s="25"/>
      <c r="S17" s="27">
        <f>SUM(F17:Q17)</f>
        <v>2500</v>
      </c>
      <c r="T17" s="62">
        <f>D17-S17</f>
        <v>0</v>
      </c>
      <c r="U17" s="62"/>
    </row>
    <row r="18" spans="1:21" ht="35.25" customHeight="1">
      <c r="A18" s="56" t="s">
        <v>10</v>
      </c>
      <c r="B18" s="65" t="s">
        <v>41</v>
      </c>
      <c r="C18" s="120" t="s">
        <v>33</v>
      </c>
      <c r="D18" s="62"/>
      <c r="E18" s="51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7"/>
      <c r="T18" s="30"/>
      <c r="U18" s="62"/>
    </row>
    <row r="19" spans="1:21" ht="15" customHeight="1">
      <c r="A19" s="57"/>
      <c r="B19" s="66" t="s">
        <v>42</v>
      </c>
      <c r="C19" s="121"/>
      <c r="D19" s="62">
        <v>14000</v>
      </c>
      <c r="E19" s="51"/>
      <c r="F19" s="25"/>
      <c r="G19" s="25"/>
      <c r="H19" s="25">
        <v>1200</v>
      </c>
      <c r="I19" s="25">
        <v>1560</v>
      </c>
      <c r="J19" s="25">
        <v>660</v>
      </c>
      <c r="K19" s="25">
        <v>840</v>
      </c>
      <c r="L19" s="25"/>
      <c r="M19" s="25"/>
      <c r="N19" s="25"/>
      <c r="O19" s="25"/>
      <c r="P19" s="25"/>
      <c r="Q19" s="25"/>
      <c r="R19" s="25"/>
      <c r="S19" s="27">
        <f>SUM(E19:R19)</f>
        <v>4260</v>
      </c>
      <c r="T19" s="62">
        <f>D19+E19-S19</f>
        <v>9740</v>
      </c>
      <c r="U19" s="62">
        <f>S19/D19*100</f>
        <v>30.428571428571427</v>
      </c>
    </row>
    <row r="20" spans="1:21" ht="15" customHeight="1">
      <c r="A20" s="57"/>
      <c r="B20" s="66" t="s">
        <v>43</v>
      </c>
      <c r="C20" s="121"/>
      <c r="D20" s="62">
        <v>7000</v>
      </c>
      <c r="E20" s="51"/>
      <c r="F20" s="25">
        <v>561</v>
      </c>
      <c r="G20" s="25">
        <v>306</v>
      </c>
      <c r="H20" s="25">
        <v>765</v>
      </c>
      <c r="I20" s="25">
        <v>357</v>
      </c>
      <c r="J20" s="25">
        <v>306</v>
      </c>
      <c r="K20" s="25">
        <v>153</v>
      </c>
      <c r="L20" s="25">
        <v>504.05</v>
      </c>
      <c r="M20" s="25"/>
      <c r="N20" s="25"/>
      <c r="O20" s="25"/>
      <c r="P20" s="25"/>
      <c r="Q20" s="25"/>
      <c r="R20" s="25"/>
      <c r="S20" s="27">
        <f>SUM(E20:R20)</f>
        <v>2952.05</v>
      </c>
      <c r="T20" s="62">
        <f>D20+E20-S20</f>
        <v>4047.95</v>
      </c>
      <c r="U20" s="62">
        <f>S20/D20*100</f>
        <v>42.172142857142859</v>
      </c>
    </row>
    <row r="21" spans="1:21" ht="15" customHeight="1">
      <c r="A21" s="57"/>
      <c r="B21" s="66" t="s">
        <v>56</v>
      </c>
      <c r="C21" s="70"/>
      <c r="D21" s="62">
        <v>1000</v>
      </c>
      <c r="E21" s="8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7">
        <f>SUM(E21:R21)</f>
        <v>0</v>
      </c>
      <c r="T21" s="62">
        <f>D21+E21-S21</f>
        <v>1000</v>
      </c>
      <c r="U21" s="62">
        <f>S21/D21*100</f>
        <v>0</v>
      </c>
    </row>
    <row r="22" spans="1:21">
      <c r="A22" s="31"/>
      <c r="B22" s="94" t="s">
        <v>34</v>
      </c>
      <c r="C22" s="32"/>
      <c r="D22" s="62">
        <f>SUM(D5:D21)</f>
        <v>112210.13</v>
      </c>
      <c r="E22" s="69">
        <f>SUM(E5:E21)</f>
        <v>0</v>
      </c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19">
        <f>SUM(S5:S21)</f>
        <v>69910.77</v>
      </c>
      <c r="T22" s="30">
        <f>SUM(T5:T21)</f>
        <v>42299.360000000001</v>
      </c>
      <c r="U22" s="62">
        <f>S22/D22*100</f>
        <v>62.303439092352896</v>
      </c>
    </row>
    <row r="23" spans="1:21">
      <c r="A23" s="33"/>
      <c r="B23" s="95"/>
      <c r="C23" s="34" t="s">
        <v>35</v>
      </c>
      <c r="D23" s="25" t="s">
        <v>36</v>
      </c>
      <c r="E23" s="54"/>
      <c r="F23" s="122" t="s">
        <v>0</v>
      </c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35"/>
      <c r="S23" s="36"/>
      <c r="T23" s="37"/>
      <c r="U23" s="62"/>
    </row>
    <row r="24" spans="1:21" ht="13.9" customHeight="1">
      <c r="A24" s="89" t="s">
        <v>1</v>
      </c>
      <c r="B24" s="82" t="s">
        <v>2</v>
      </c>
      <c r="C24" s="92" t="s">
        <v>3</v>
      </c>
      <c r="D24" s="38" t="s">
        <v>4</v>
      </c>
      <c r="E24" s="55"/>
      <c r="F24" s="63" t="s">
        <v>5</v>
      </c>
      <c r="G24" s="63" t="s">
        <v>6</v>
      </c>
      <c r="H24" s="39" t="s">
        <v>7</v>
      </c>
      <c r="I24" s="39" t="s">
        <v>8</v>
      </c>
      <c r="J24" s="39" t="s">
        <v>9</v>
      </c>
      <c r="K24" s="39" t="s">
        <v>10</v>
      </c>
      <c r="L24" s="63" t="s">
        <v>11</v>
      </c>
      <c r="M24" s="63" t="s">
        <v>12</v>
      </c>
      <c r="N24" s="63" t="s">
        <v>13</v>
      </c>
      <c r="O24" s="63" t="s">
        <v>14</v>
      </c>
      <c r="P24" s="28" t="s">
        <v>15</v>
      </c>
      <c r="Q24" s="28" t="s">
        <v>16</v>
      </c>
      <c r="R24" s="28"/>
      <c r="S24" s="40" t="s">
        <v>18</v>
      </c>
      <c r="T24" s="41" t="s">
        <v>19</v>
      </c>
      <c r="U24" s="62" t="s">
        <v>44</v>
      </c>
    </row>
    <row r="25" spans="1:21" ht="45.75" customHeight="1">
      <c r="A25" s="123" t="s">
        <v>5</v>
      </c>
      <c r="B25" s="90" t="s">
        <v>48</v>
      </c>
      <c r="C25" s="125" t="s">
        <v>37</v>
      </c>
      <c r="D25" s="22">
        <v>2000</v>
      </c>
      <c r="E25" s="86"/>
      <c r="F25" s="16"/>
      <c r="G25" s="16"/>
      <c r="H25" s="16"/>
      <c r="I25" s="16">
        <v>436.8</v>
      </c>
      <c r="J25" s="16"/>
      <c r="K25" s="16"/>
      <c r="L25" s="16"/>
      <c r="M25" s="16"/>
      <c r="N25" s="16"/>
      <c r="O25" s="16"/>
      <c r="P25" s="16"/>
      <c r="Q25" s="16"/>
      <c r="R25" s="16"/>
      <c r="S25" s="27">
        <f>SUM(F25:R25)</f>
        <v>436.8</v>
      </c>
      <c r="T25" s="42">
        <f>D25+E25-S25</f>
        <v>1563.2</v>
      </c>
      <c r="U25" s="62">
        <f>S25/D25*100</f>
        <v>21.84</v>
      </c>
    </row>
    <row r="26" spans="1:21" ht="15.75" customHeight="1">
      <c r="A26" s="123"/>
      <c r="B26" s="91" t="s">
        <v>49</v>
      </c>
      <c r="C26" s="126"/>
      <c r="D26" s="74">
        <v>1000</v>
      </c>
      <c r="E26" s="53"/>
      <c r="F26" s="16"/>
      <c r="G26" s="16"/>
      <c r="H26" s="16"/>
      <c r="I26" s="16"/>
      <c r="J26" s="16">
        <v>1000</v>
      </c>
      <c r="K26" s="16"/>
      <c r="L26" s="16"/>
      <c r="M26" s="16"/>
      <c r="N26" s="16"/>
      <c r="O26" s="16"/>
      <c r="P26" s="16"/>
      <c r="Q26" s="16"/>
      <c r="R26" s="16"/>
      <c r="S26" s="27">
        <f>SUM(F26:R26)</f>
        <v>1000</v>
      </c>
      <c r="T26" s="42">
        <f t="shared" ref="T26:T31" si="1">D26+E26-S26</f>
        <v>0</v>
      </c>
      <c r="U26" s="62">
        <f t="shared" ref="U26:U30" si="2">S26/D26*100</f>
        <v>100</v>
      </c>
    </row>
    <row r="27" spans="1:21" ht="39.75" customHeight="1">
      <c r="A27" s="124"/>
      <c r="B27" s="88" t="s">
        <v>50</v>
      </c>
      <c r="C27" s="132" t="s">
        <v>38</v>
      </c>
      <c r="D27" s="75">
        <v>3000</v>
      </c>
      <c r="E27" s="51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27"/>
      <c r="T27" s="42">
        <f t="shared" si="1"/>
        <v>3000</v>
      </c>
      <c r="U27" s="62">
        <f t="shared" si="2"/>
        <v>0</v>
      </c>
    </row>
    <row r="28" spans="1:21" ht="25.5">
      <c r="A28" s="124"/>
      <c r="B28" s="88" t="s">
        <v>51</v>
      </c>
      <c r="C28" s="133"/>
      <c r="D28" s="87">
        <v>7000</v>
      </c>
      <c r="E28" s="51"/>
      <c r="F28" s="16"/>
      <c r="G28" s="16"/>
      <c r="H28" s="16"/>
      <c r="I28" s="16"/>
      <c r="J28" s="16">
        <v>7000</v>
      </c>
      <c r="K28" s="16"/>
      <c r="L28" s="16"/>
      <c r="M28" s="16"/>
      <c r="N28" s="16"/>
      <c r="O28" s="16"/>
      <c r="P28" s="16"/>
      <c r="Q28" s="16"/>
      <c r="R28" s="16"/>
      <c r="S28" s="19">
        <f>SUM(F28:R28)</f>
        <v>7000</v>
      </c>
      <c r="T28" s="42">
        <f t="shared" si="1"/>
        <v>0</v>
      </c>
      <c r="U28" s="62">
        <f t="shared" si="2"/>
        <v>100</v>
      </c>
    </row>
    <row r="29" spans="1:21">
      <c r="A29" s="115" t="s">
        <v>6</v>
      </c>
      <c r="B29" s="28" t="s">
        <v>39</v>
      </c>
      <c r="C29" s="117" t="s">
        <v>26</v>
      </c>
      <c r="D29" s="73"/>
      <c r="E29" s="51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7"/>
      <c r="T29" s="42">
        <f t="shared" si="1"/>
        <v>0</v>
      </c>
      <c r="U29" s="62"/>
    </row>
    <row r="30" spans="1:21" ht="24" customHeight="1">
      <c r="A30" s="116"/>
      <c r="B30" s="34" t="s">
        <v>53</v>
      </c>
      <c r="C30" s="117"/>
      <c r="D30" s="62">
        <v>500</v>
      </c>
      <c r="E30" s="51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7">
        <f>SUM(F30:R30)</f>
        <v>0</v>
      </c>
      <c r="T30" s="42">
        <f t="shared" si="1"/>
        <v>500</v>
      </c>
      <c r="U30" s="62">
        <f t="shared" si="2"/>
        <v>0</v>
      </c>
    </row>
    <row r="31" spans="1:21" ht="21.75" customHeight="1">
      <c r="A31" s="116"/>
      <c r="B31" s="61"/>
      <c r="C31" s="117"/>
      <c r="D31" s="62"/>
      <c r="E31" s="51"/>
      <c r="F31" s="25">
        <v>0</v>
      </c>
      <c r="G31" s="25">
        <v>0</v>
      </c>
      <c r="H31" s="25">
        <v>0</v>
      </c>
      <c r="I31" s="25"/>
      <c r="J31" s="25">
        <v>0</v>
      </c>
      <c r="K31" s="25">
        <v>0</v>
      </c>
      <c r="L31" s="25">
        <v>0</v>
      </c>
      <c r="M31" s="25"/>
      <c r="N31" s="25">
        <v>0</v>
      </c>
      <c r="O31" s="25">
        <v>0</v>
      </c>
      <c r="P31" s="25"/>
      <c r="Q31" s="25">
        <v>0</v>
      </c>
      <c r="R31" s="25"/>
      <c r="S31" s="27">
        <f>SUM(F31:R31)</f>
        <v>0</v>
      </c>
      <c r="T31" s="42">
        <f t="shared" si="1"/>
        <v>0</v>
      </c>
      <c r="U31" s="62"/>
    </row>
    <row r="32" spans="1:21" ht="23.25" customHeight="1">
      <c r="A32" s="58"/>
      <c r="B32" s="65"/>
      <c r="C32" s="64"/>
      <c r="D32" s="62"/>
      <c r="E32" s="51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7"/>
      <c r="T32" s="42"/>
      <c r="U32" s="62"/>
    </row>
    <row r="33" spans="1:21" ht="21.75" customHeight="1">
      <c r="A33" s="59"/>
      <c r="B33" s="66"/>
      <c r="C33" s="60"/>
      <c r="D33" s="62"/>
      <c r="E33" s="51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7"/>
      <c r="T33" s="42"/>
      <c r="U33" s="62"/>
    </row>
    <row r="34" spans="1:21" ht="21.75" customHeight="1">
      <c r="A34" s="59"/>
      <c r="B34" s="98"/>
      <c r="C34" s="60"/>
      <c r="D34" s="62"/>
      <c r="E34" s="51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7"/>
      <c r="T34" s="42"/>
      <c r="U34" s="62"/>
    </row>
    <row r="35" spans="1:21" ht="21.75" customHeight="1">
      <c r="A35" s="97"/>
      <c r="B35" s="99"/>
      <c r="C35" s="77"/>
      <c r="D35" s="35"/>
      <c r="E35" s="78"/>
      <c r="F35" s="79"/>
      <c r="G35" s="79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7"/>
      <c r="T35" s="68"/>
      <c r="U35" s="62"/>
    </row>
    <row r="36" spans="1:21">
      <c r="A36" s="80"/>
      <c r="B36" s="81"/>
      <c r="C36" s="82"/>
      <c r="D36" s="75">
        <f>SUM(D25:D35)</f>
        <v>13500</v>
      </c>
      <c r="E36" s="83"/>
      <c r="F36" s="84"/>
      <c r="G36" s="84"/>
      <c r="H36" s="76">
        <f>SUM(H25:H31)</f>
        <v>0</v>
      </c>
      <c r="I36" s="44">
        <f>SUM(I25:I31)</f>
        <v>436.8</v>
      </c>
      <c r="J36" s="44">
        <f>SUM(J25:J35)</f>
        <v>8000</v>
      </c>
      <c r="K36" s="44">
        <f>SUM(K25:K35)</f>
        <v>0</v>
      </c>
      <c r="L36" s="44"/>
      <c r="M36" s="44">
        <f>SUM(M25:M35)</f>
        <v>0</v>
      </c>
      <c r="N36" s="44"/>
      <c r="O36" s="44">
        <f>SUM(O25:O35)</f>
        <v>0</v>
      </c>
      <c r="P36" s="44"/>
      <c r="Q36" s="44"/>
      <c r="R36" s="44"/>
      <c r="S36" s="62">
        <f>S25+S26+S28+S30+S31</f>
        <v>8436.7999999999993</v>
      </c>
      <c r="T36" s="62">
        <f>SUM(T25:T35)</f>
        <v>5063.2</v>
      </c>
      <c r="U36" s="62"/>
    </row>
    <row r="37" spans="1:21"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6"/>
      <c r="T37" s="46"/>
      <c r="U37" s="46"/>
    </row>
    <row r="38" spans="1:21" ht="15"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6"/>
      <c r="T38" s="46"/>
      <c r="U38" s="46"/>
    </row>
    <row r="39" spans="1:21" ht="15">
      <c r="D39" s="47"/>
      <c r="E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6"/>
      <c r="T39" s="46"/>
      <c r="U39" s="46"/>
    </row>
    <row r="41" spans="1:21"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</row>
    <row r="42" spans="1:21">
      <c r="B42" s="43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</row>
    <row r="43" spans="1:21">
      <c r="B43" s="48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</row>
    <row r="44" spans="1:21" ht="15"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9"/>
      <c r="T44" s="49"/>
    </row>
    <row r="45" spans="1:21" ht="15"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</row>
    <row r="46" spans="1:21"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</row>
    <row r="47" spans="1:21"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</row>
    <row r="48" spans="1:21"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</row>
    <row r="49" spans="4:18"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</row>
    <row r="50" spans="4:18"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</row>
    <row r="51" spans="4:18"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</row>
    <row r="52" spans="4:18"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</row>
    <row r="53" spans="4:18"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</row>
    <row r="54" spans="4:18" ht="15"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</row>
  </sheetData>
  <mergeCells count="16">
    <mergeCell ref="F23:Q23"/>
    <mergeCell ref="A25:A28"/>
    <mergeCell ref="C25:C26"/>
    <mergeCell ref="C27:C28"/>
    <mergeCell ref="F3:Q3"/>
    <mergeCell ref="A5:A7"/>
    <mergeCell ref="C6:C7"/>
    <mergeCell ref="A8:A9"/>
    <mergeCell ref="C8:C9"/>
    <mergeCell ref="A10:A12"/>
    <mergeCell ref="C11:C12"/>
    <mergeCell ref="A29:A31"/>
    <mergeCell ref="C29:C31"/>
    <mergeCell ref="A13:A17"/>
    <mergeCell ref="C13:C17"/>
    <mergeCell ref="C18:C20"/>
  </mergeCells>
  <pageMargins left="0.11811023622047202" right="0.11811023622047202" top="0.55118110236220408" bottom="0.35433070866141703" header="0.11811023622047202" footer="0.11811023622047202"/>
  <pageSetup paperSize="9" scale="55" fitToWidth="0" fitToHeight="0" pageOrder="overThenDown" orientation="landscape" useFirstPageNumber="1" r:id="rId1"/>
  <headerFooter>
    <oddHeader>&amp;C&amp;A</oddHeader>
    <oddFooter>&amp;CStrona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1C151-3690-4730-8A18-0FE8F9FDFC98}">
  <dimension ref="A1:U54"/>
  <sheetViews>
    <sheetView workbookViewId="0">
      <selection activeCell="F23" sqref="F23:Q23"/>
    </sheetView>
  </sheetViews>
  <sheetFormatPr defaultRowHeight="14.25"/>
  <cols>
    <col min="1" max="1" width="4.5703125" style="1" customWidth="1"/>
    <col min="2" max="2" width="61" style="1" customWidth="1"/>
    <col min="3" max="3" width="15.85546875" style="1" customWidth="1"/>
    <col min="4" max="4" width="11.5703125" style="1" customWidth="1"/>
    <col min="5" max="5" width="10.42578125" style="1" customWidth="1"/>
    <col min="6" max="6" width="9.140625" style="1" customWidth="1"/>
    <col min="7" max="7" width="9.28515625" style="1" customWidth="1"/>
    <col min="8" max="8" width="10" style="1" customWidth="1"/>
    <col min="9" max="9" width="10.42578125" style="1" customWidth="1"/>
    <col min="10" max="10" width="10" style="1" customWidth="1"/>
    <col min="11" max="11" width="9.7109375" style="1" customWidth="1"/>
    <col min="12" max="12" width="9.140625" style="1" customWidth="1"/>
    <col min="13" max="13" width="10.5703125" style="1" customWidth="1"/>
    <col min="14" max="14" width="9.5703125" style="1" customWidth="1"/>
    <col min="15" max="15" width="9.140625" style="1" customWidth="1"/>
    <col min="16" max="16" width="9.7109375" style="1" customWidth="1"/>
    <col min="17" max="17" width="8.85546875" style="1" customWidth="1"/>
    <col min="18" max="18" width="9.7109375" style="1" customWidth="1"/>
    <col min="19" max="19" width="15.42578125" style="1" customWidth="1"/>
    <col min="20" max="20" width="11.140625" style="1" customWidth="1"/>
    <col min="21" max="21" width="8" style="1" customWidth="1"/>
    <col min="22" max="22" width="10.28515625" style="1" customWidth="1"/>
    <col min="23" max="16384" width="9.140625" style="1"/>
  </cols>
  <sheetData>
    <row r="1" spans="1:21" ht="15">
      <c r="B1" s="2"/>
      <c r="C1" s="3"/>
      <c r="D1" s="4"/>
      <c r="E1" s="4"/>
      <c r="F1" s="4"/>
    </row>
    <row r="2" spans="1:21" ht="15">
      <c r="B2" s="2"/>
      <c r="C2" s="2"/>
    </row>
    <row r="3" spans="1:21" ht="15">
      <c r="B3" s="2"/>
      <c r="C3" s="2"/>
      <c r="F3" s="127" t="s">
        <v>0</v>
      </c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5"/>
    </row>
    <row r="4" spans="1:21" ht="34.5" customHeight="1">
      <c r="A4" s="72" t="s">
        <v>1</v>
      </c>
      <c r="B4" s="93" t="s">
        <v>2</v>
      </c>
      <c r="C4" s="7" t="s">
        <v>3</v>
      </c>
      <c r="D4" s="8" t="s">
        <v>47</v>
      </c>
      <c r="E4" s="67"/>
      <c r="F4" s="9" t="s">
        <v>5</v>
      </c>
      <c r="G4" s="9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9" t="s">
        <v>11</v>
      </c>
      <c r="M4" s="9" t="s">
        <v>12</v>
      </c>
      <c r="N4" s="9" t="s">
        <v>13</v>
      </c>
      <c r="O4" s="9" t="s">
        <v>14</v>
      </c>
      <c r="P4" s="10" t="s">
        <v>15</v>
      </c>
      <c r="Q4" s="10" t="s">
        <v>16</v>
      </c>
      <c r="R4" s="10" t="s">
        <v>17</v>
      </c>
      <c r="S4" s="11" t="s">
        <v>18</v>
      </c>
      <c r="T4" s="12" t="s">
        <v>19</v>
      </c>
      <c r="U4" s="13" t="s">
        <v>44</v>
      </c>
    </row>
    <row r="5" spans="1:21" ht="38.25">
      <c r="A5" s="128" t="s">
        <v>5</v>
      </c>
      <c r="B5" s="14" t="s">
        <v>20</v>
      </c>
      <c r="C5" s="15"/>
      <c r="D5" s="62"/>
      <c r="E5" s="62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7"/>
      <c r="T5" s="62"/>
      <c r="U5" s="62"/>
    </row>
    <row r="6" spans="1:21" ht="22.5" customHeight="1">
      <c r="A6" s="128"/>
      <c r="B6" s="24" t="s">
        <v>21</v>
      </c>
      <c r="C6" s="119" t="s">
        <v>22</v>
      </c>
      <c r="D6" s="62">
        <v>7318.24</v>
      </c>
      <c r="E6" s="100"/>
      <c r="F6" s="16"/>
      <c r="G6" s="16"/>
      <c r="H6" s="43"/>
      <c r="I6" s="43">
        <v>7308.35</v>
      </c>
      <c r="J6" s="16"/>
      <c r="K6" s="16"/>
      <c r="L6" s="16"/>
      <c r="M6" s="16"/>
      <c r="N6" s="16"/>
      <c r="O6" s="16"/>
      <c r="P6" s="16"/>
      <c r="Q6" s="16"/>
      <c r="R6" s="16"/>
      <c r="S6" s="19">
        <f>SUM(F6:R6)</f>
        <v>7308.35</v>
      </c>
      <c r="T6" s="62">
        <f>D6+E6-S6</f>
        <v>9.8899999999994179</v>
      </c>
      <c r="U6" s="62">
        <f>S6/D6*100</f>
        <v>99.864858217276293</v>
      </c>
    </row>
    <row r="7" spans="1:21" ht="17.25" customHeight="1">
      <c r="A7" s="128"/>
      <c r="B7" s="24" t="s">
        <v>23</v>
      </c>
      <c r="C7" s="119"/>
      <c r="D7" s="62">
        <v>2000</v>
      </c>
      <c r="E7" s="50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9">
        <f>SUM(F7:R7)</f>
        <v>0</v>
      </c>
      <c r="T7" s="62">
        <f>D7+E7-S7</f>
        <v>2000</v>
      </c>
      <c r="U7" s="62">
        <f t="shared" ref="U7" si="0">S7/D7*100</f>
        <v>0</v>
      </c>
    </row>
    <row r="8" spans="1:21" ht="33.75" customHeight="1">
      <c r="A8" s="129" t="s">
        <v>6</v>
      </c>
      <c r="B8" s="21" t="s">
        <v>24</v>
      </c>
      <c r="C8" s="130" t="s">
        <v>25</v>
      </c>
      <c r="D8" s="62">
        <v>2600</v>
      </c>
      <c r="E8" s="103"/>
      <c r="F8" s="16"/>
      <c r="G8" s="16"/>
      <c r="H8" s="16"/>
      <c r="I8" s="16"/>
      <c r="J8" s="71"/>
      <c r="K8" s="16"/>
      <c r="L8" s="16"/>
      <c r="M8" s="16"/>
      <c r="N8" s="16"/>
      <c r="O8" s="16"/>
      <c r="P8" s="16"/>
      <c r="Q8" s="16"/>
      <c r="R8" s="16"/>
      <c r="S8" s="19">
        <f>SUM(F8:R8)</f>
        <v>0</v>
      </c>
      <c r="T8" s="62">
        <f>D8+E8-S8</f>
        <v>2600</v>
      </c>
      <c r="U8" s="62"/>
    </row>
    <row r="9" spans="1:21" ht="22.5" customHeight="1">
      <c r="A9" s="118"/>
      <c r="B9" s="23" t="s">
        <v>46</v>
      </c>
      <c r="C9" s="130"/>
      <c r="D9" s="62">
        <v>44391.89</v>
      </c>
      <c r="E9" s="101"/>
      <c r="F9" s="24"/>
      <c r="G9" s="16"/>
      <c r="H9" s="16"/>
      <c r="I9" s="16"/>
      <c r="J9" s="16"/>
      <c r="K9" s="16">
        <v>29500</v>
      </c>
      <c r="L9" s="16"/>
      <c r="M9" s="16"/>
      <c r="N9" s="16">
        <v>3000</v>
      </c>
      <c r="O9" s="16">
        <v>2750</v>
      </c>
      <c r="P9" s="16"/>
      <c r="Q9" s="16"/>
      <c r="R9" s="16"/>
      <c r="S9" s="19">
        <f>SUM(F9:R9)</f>
        <v>35250</v>
      </c>
      <c r="T9" s="62">
        <f>D9+E9-S9</f>
        <v>9141.89</v>
      </c>
      <c r="U9" s="62">
        <f>S9/D9*100</f>
        <v>79.406396078202576</v>
      </c>
    </row>
    <row r="10" spans="1:21" ht="38.25">
      <c r="A10" s="118" t="s">
        <v>8</v>
      </c>
      <c r="B10" s="14" t="s">
        <v>27</v>
      </c>
      <c r="C10" s="20" t="s">
        <v>26</v>
      </c>
      <c r="D10" s="62"/>
      <c r="E10" s="51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7"/>
      <c r="T10" s="62"/>
      <c r="U10" s="62"/>
    </row>
    <row r="11" spans="1:21">
      <c r="A11" s="118"/>
      <c r="B11" s="96" t="s">
        <v>40</v>
      </c>
      <c r="C11" s="131" t="s">
        <v>28</v>
      </c>
      <c r="D11" s="62">
        <v>14600</v>
      </c>
      <c r="E11" s="51"/>
      <c r="F11" s="25"/>
      <c r="G11" s="25">
        <v>800</v>
      </c>
      <c r="H11" s="25">
        <v>1000</v>
      </c>
      <c r="I11" s="25">
        <v>1000</v>
      </c>
      <c r="J11" s="25">
        <v>800</v>
      </c>
      <c r="K11" s="25">
        <v>1600</v>
      </c>
      <c r="L11" s="25">
        <v>1000</v>
      </c>
      <c r="M11" s="25">
        <v>1000</v>
      </c>
      <c r="N11" s="25">
        <v>800</v>
      </c>
      <c r="O11" s="25">
        <v>1000</v>
      </c>
      <c r="P11" s="25"/>
      <c r="Q11" s="25"/>
      <c r="R11" s="25">
        <v>2000</v>
      </c>
      <c r="S11" s="27">
        <f>SUM(F11:R11)</f>
        <v>11000</v>
      </c>
      <c r="T11" s="62">
        <f>D11+E11-S11</f>
        <v>3600</v>
      </c>
      <c r="U11" s="62">
        <f>S11/D11*100</f>
        <v>75.342465753424662</v>
      </c>
    </row>
    <row r="12" spans="1:21">
      <c r="A12" s="118"/>
      <c r="B12" s="26" t="s">
        <v>29</v>
      </c>
      <c r="C12" s="131"/>
      <c r="D12" s="62">
        <v>4400</v>
      </c>
      <c r="E12" s="51"/>
      <c r="F12" s="25">
        <v>200</v>
      </c>
      <c r="G12" s="25">
        <v>200</v>
      </c>
      <c r="H12" s="25">
        <v>200</v>
      </c>
      <c r="I12" s="25">
        <v>200</v>
      </c>
      <c r="J12" s="25">
        <v>200</v>
      </c>
      <c r="K12" s="25">
        <v>200</v>
      </c>
      <c r="L12" s="25">
        <v>200</v>
      </c>
      <c r="M12" s="25">
        <v>200</v>
      </c>
      <c r="N12" s="25">
        <v>200</v>
      </c>
      <c r="O12" s="25">
        <v>200</v>
      </c>
      <c r="P12" s="25"/>
      <c r="Q12" s="25"/>
      <c r="R12" s="25">
        <v>400</v>
      </c>
      <c r="S12" s="27">
        <f>SUM(F12:R12)</f>
        <v>2400</v>
      </c>
      <c r="T12" s="62">
        <f>D12-S12</f>
        <v>2000</v>
      </c>
      <c r="U12" s="62">
        <f>S12/D12*100</f>
        <v>54.54545454545454</v>
      </c>
    </row>
    <row r="13" spans="1:21" ht="25.5">
      <c r="A13" s="118" t="s">
        <v>9</v>
      </c>
      <c r="B13" s="28" t="s">
        <v>30</v>
      </c>
      <c r="C13" s="119" t="s">
        <v>31</v>
      </c>
      <c r="D13" s="62"/>
      <c r="E13" s="51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7"/>
      <c r="T13" s="62"/>
      <c r="U13" s="62"/>
    </row>
    <row r="14" spans="1:21">
      <c r="A14" s="118"/>
      <c r="B14" s="29" t="s">
        <v>45</v>
      </c>
      <c r="C14" s="119"/>
      <c r="D14" s="62">
        <v>2000</v>
      </c>
      <c r="E14" s="51"/>
      <c r="F14" s="25"/>
      <c r="G14" s="25"/>
      <c r="H14" s="25"/>
      <c r="I14" s="25"/>
      <c r="J14" s="25"/>
      <c r="K14" s="25"/>
      <c r="L14" s="25">
        <v>480</v>
      </c>
      <c r="M14" s="25"/>
      <c r="N14" s="25"/>
      <c r="O14" s="25"/>
      <c r="P14" s="25"/>
      <c r="Q14" s="25"/>
      <c r="R14" s="25">
        <v>1120</v>
      </c>
      <c r="S14" s="27">
        <v>1600</v>
      </c>
      <c r="T14" s="62">
        <f>D14-S14</f>
        <v>400</v>
      </c>
      <c r="U14" s="62">
        <f>S14/D14*100</f>
        <v>80</v>
      </c>
    </row>
    <row r="15" spans="1:21">
      <c r="A15" s="118"/>
      <c r="B15" s="29" t="s">
        <v>32</v>
      </c>
      <c r="C15" s="119"/>
      <c r="D15" s="62">
        <v>10000</v>
      </c>
      <c r="E15" s="85"/>
      <c r="F15" s="25"/>
      <c r="G15" s="25"/>
      <c r="H15" s="25"/>
      <c r="I15" s="25"/>
      <c r="J15" s="25"/>
      <c r="K15" s="25"/>
      <c r="L15" s="25"/>
      <c r="M15" s="25"/>
      <c r="N15" s="25">
        <v>4800</v>
      </c>
      <c r="O15" s="25"/>
      <c r="P15" s="25"/>
      <c r="Q15" s="25"/>
      <c r="R15" s="25"/>
      <c r="S15" s="27">
        <v>4800</v>
      </c>
      <c r="T15" s="62">
        <f>D15-S15</f>
        <v>5200</v>
      </c>
      <c r="U15" s="62"/>
    </row>
    <row r="16" spans="1:21">
      <c r="A16" s="118"/>
      <c r="B16" s="29" t="s">
        <v>57</v>
      </c>
      <c r="C16" s="119"/>
      <c r="D16" s="62">
        <v>400</v>
      </c>
      <c r="E16" s="85"/>
      <c r="F16" s="25"/>
      <c r="G16" s="25"/>
      <c r="H16" s="25"/>
      <c r="I16" s="25"/>
      <c r="J16" s="25"/>
      <c r="K16" s="25"/>
      <c r="L16" s="25"/>
      <c r="M16" s="25"/>
      <c r="N16" s="25">
        <v>390.37</v>
      </c>
      <c r="O16" s="25"/>
      <c r="P16" s="25"/>
      <c r="Q16" s="25"/>
      <c r="R16" s="25"/>
      <c r="S16" s="27">
        <f>SUM(F16:Q16)</f>
        <v>390.37</v>
      </c>
      <c r="T16" s="62">
        <f>D16-S16</f>
        <v>9.6299999999999955</v>
      </c>
      <c r="U16" s="62"/>
    </row>
    <row r="17" spans="1:21">
      <c r="A17" s="118"/>
      <c r="B17" s="29" t="s">
        <v>55</v>
      </c>
      <c r="C17" s="119"/>
      <c r="D17" s="62">
        <v>2500</v>
      </c>
      <c r="E17" s="85"/>
      <c r="F17" s="25"/>
      <c r="G17" s="25"/>
      <c r="H17" s="25"/>
      <c r="I17" s="25"/>
      <c r="J17" s="25"/>
      <c r="K17" s="25"/>
      <c r="L17" s="25">
        <v>2500</v>
      </c>
      <c r="M17" s="25"/>
      <c r="N17" s="25"/>
      <c r="O17" s="25"/>
      <c r="P17" s="25"/>
      <c r="Q17" s="25"/>
      <c r="R17" s="25"/>
      <c r="S17" s="27">
        <f>SUM(F17:Q17)</f>
        <v>2500</v>
      </c>
      <c r="T17" s="62">
        <f>D17-S17</f>
        <v>0</v>
      </c>
      <c r="U17" s="62"/>
    </row>
    <row r="18" spans="1:21" ht="35.25" customHeight="1">
      <c r="A18" s="56" t="s">
        <v>10</v>
      </c>
      <c r="B18" s="65" t="s">
        <v>41</v>
      </c>
      <c r="C18" s="120" t="s">
        <v>33</v>
      </c>
      <c r="D18" s="62"/>
      <c r="E18" s="51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7"/>
      <c r="T18" s="30"/>
      <c r="U18" s="62"/>
    </row>
    <row r="19" spans="1:21" ht="15" customHeight="1">
      <c r="A19" s="57"/>
      <c r="B19" s="66" t="s">
        <v>42</v>
      </c>
      <c r="C19" s="121"/>
      <c r="D19" s="62">
        <v>14000</v>
      </c>
      <c r="E19" s="51"/>
      <c r="F19" s="25"/>
      <c r="G19" s="25"/>
      <c r="H19" s="25">
        <v>1200</v>
      </c>
      <c r="I19" s="25">
        <v>1560</v>
      </c>
      <c r="J19" s="25">
        <v>660</v>
      </c>
      <c r="K19" s="25">
        <v>840</v>
      </c>
      <c r="L19" s="25"/>
      <c r="M19" s="25"/>
      <c r="N19" s="25">
        <v>360</v>
      </c>
      <c r="O19" s="25">
        <v>2040</v>
      </c>
      <c r="P19" s="25"/>
      <c r="Q19" s="25"/>
      <c r="R19" s="25"/>
      <c r="S19" s="27">
        <f>SUM(E19:R19)</f>
        <v>6660</v>
      </c>
      <c r="T19" s="62">
        <f>D19+E19-S19</f>
        <v>7340</v>
      </c>
      <c r="U19" s="62">
        <f>S19/D19*100</f>
        <v>47.571428571428569</v>
      </c>
    </row>
    <row r="20" spans="1:21" ht="15" customHeight="1">
      <c r="A20" s="57"/>
      <c r="B20" s="66" t="s">
        <v>43</v>
      </c>
      <c r="C20" s="121"/>
      <c r="D20" s="62">
        <v>7000</v>
      </c>
      <c r="E20" s="51"/>
      <c r="F20" s="25">
        <v>561</v>
      </c>
      <c r="G20" s="25">
        <v>306</v>
      </c>
      <c r="H20" s="25">
        <v>765</v>
      </c>
      <c r="I20" s="25">
        <v>357</v>
      </c>
      <c r="J20" s="25">
        <v>306</v>
      </c>
      <c r="K20" s="25">
        <v>153</v>
      </c>
      <c r="L20" s="25">
        <v>504.05</v>
      </c>
      <c r="M20" s="25"/>
      <c r="N20" s="25">
        <v>240</v>
      </c>
      <c r="O20" s="25">
        <v>1280</v>
      </c>
      <c r="P20" s="25"/>
      <c r="Q20" s="25"/>
      <c r="R20" s="25"/>
      <c r="S20" s="27">
        <f>SUM(E20:R20)</f>
        <v>4472.05</v>
      </c>
      <c r="T20" s="62">
        <f>D20+E20-S20</f>
        <v>2527.9499999999998</v>
      </c>
      <c r="U20" s="62">
        <f>S20/D20*100</f>
        <v>63.886428571428574</v>
      </c>
    </row>
    <row r="21" spans="1:21" ht="15" customHeight="1">
      <c r="A21" s="57"/>
      <c r="B21" s="66" t="s">
        <v>56</v>
      </c>
      <c r="C21" s="70"/>
      <c r="D21" s="62">
        <v>1000</v>
      </c>
      <c r="E21" s="85"/>
      <c r="F21" s="25"/>
      <c r="G21" s="25"/>
      <c r="H21" s="25"/>
      <c r="I21" s="25"/>
      <c r="J21" s="25"/>
      <c r="K21" s="25"/>
      <c r="L21" s="25"/>
      <c r="M21" s="25"/>
      <c r="N21" s="25"/>
      <c r="O21" s="25">
        <v>2000</v>
      </c>
      <c r="P21" s="25"/>
      <c r="Q21" s="25"/>
      <c r="R21" s="25"/>
      <c r="S21" s="27">
        <f>SUM(E21:R21)</f>
        <v>2000</v>
      </c>
      <c r="T21" s="62">
        <f>D21+E21-S21</f>
        <v>-1000</v>
      </c>
      <c r="U21" s="62">
        <f>S21/D21*100</f>
        <v>200</v>
      </c>
    </row>
    <row r="22" spans="1:21">
      <c r="A22" s="31"/>
      <c r="B22" s="94" t="s">
        <v>34</v>
      </c>
      <c r="C22" s="32"/>
      <c r="D22" s="62">
        <f>SUM(D5:D21)</f>
        <v>112210.13</v>
      </c>
      <c r="E22" s="69">
        <f>SUM(E5:E21)</f>
        <v>0</v>
      </c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19">
        <f>SUM(S5:S21)</f>
        <v>78380.77</v>
      </c>
      <c r="T22" s="30">
        <f>SUM(T5:T21)</f>
        <v>33829.360000000001</v>
      </c>
      <c r="U22" s="62">
        <f>S22/D22*100</f>
        <v>69.851777196942905</v>
      </c>
    </row>
    <row r="23" spans="1:21">
      <c r="A23" s="33"/>
      <c r="B23" s="95"/>
      <c r="C23" s="34" t="s">
        <v>35</v>
      </c>
      <c r="D23" s="25" t="s">
        <v>36</v>
      </c>
      <c r="E23" s="54"/>
      <c r="F23" s="122" t="s">
        <v>0</v>
      </c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35"/>
      <c r="S23" s="36"/>
      <c r="T23" s="37"/>
      <c r="U23" s="62"/>
    </row>
    <row r="24" spans="1:21" ht="13.9" customHeight="1">
      <c r="A24" s="89" t="s">
        <v>1</v>
      </c>
      <c r="B24" s="82" t="s">
        <v>2</v>
      </c>
      <c r="C24" s="92" t="s">
        <v>3</v>
      </c>
      <c r="D24" s="38" t="s">
        <v>4</v>
      </c>
      <c r="E24" s="55"/>
      <c r="F24" s="63" t="s">
        <v>5</v>
      </c>
      <c r="G24" s="63" t="s">
        <v>6</v>
      </c>
      <c r="H24" s="39" t="s">
        <v>7</v>
      </c>
      <c r="I24" s="39" t="s">
        <v>8</v>
      </c>
      <c r="J24" s="39" t="s">
        <v>9</v>
      </c>
      <c r="K24" s="39" t="s">
        <v>10</v>
      </c>
      <c r="L24" s="63" t="s">
        <v>11</v>
      </c>
      <c r="M24" s="63" t="s">
        <v>12</v>
      </c>
      <c r="N24" s="63" t="s">
        <v>13</v>
      </c>
      <c r="O24" s="63" t="s">
        <v>14</v>
      </c>
      <c r="P24" s="28" t="s">
        <v>15</v>
      </c>
      <c r="Q24" s="28" t="s">
        <v>16</v>
      </c>
      <c r="R24" s="28"/>
      <c r="S24" s="40" t="s">
        <v>18</v>
      </c>
      <c r="T24" s="41" t="s">
        <v>19</v>
      </c>
      <c r="U24" s="62" t="s">
        <v>44</v>
      </c>
    </row>
    <row r="25" spans="1:21" ht="45.75" customHeight="1">
      <c r="A25" s="123" t="s">
        <v>5</v>
      </c>
      <c r="B25" s="90" t="s">
        <v>48</v>
      </c>
      <c r="C25" s="125" t="s">
        <v>37</v>
      </c>
      <c r="D25" s="22">
        <v>2000</v>
      </c>
      <c r="E25" s="86"/>
      <c r="F25" s="16"/>
      <c r="G25" s="16"/>
      <c r="H25" s="16"/>
      <c r="I25" s="16">
        <v>436.8</v>
      </c>
      <c r="J25" s="16"/>
      <c r="K25" s="16"/>
      <c r="L25" s="16"/>
      <c r="M25" s="16"/>
      <c r="N25" s="16"/>
      <c r="O25" s="16"/>
      <c r="P25" s="16"/>
      <c r="Q25" s="16"/>
      <c r="R25" s="16"/>
      <c r="S25" s="27">
        <f>SUM(F25:R25)</f>
        <v>436.8</v>
      </c>
      <c r="T25" s="42">
        <f>D25+E25-S25</f>
        <v>1563.2</v>
      </c>
      <c r="U25" s="62">
        <f>S25/D25*100</f>
        <v>21.84</v>
      </c>
    </row>
    <row r="26" spans="1:21" ht="15.75" customHeight="1">
      <c r="A26" s="123"/>
      <c r="B26" s="91" t="s">
        <v>49</v>
      </c>
      <c r="C26" s="126"/>
      <c r="D26" s="74">
        <v>1000</v>
      </c>
      <c r="E26" s="53"/>
      <c r="F26" s="16"/>
      <c r="G26" s="16"/>
      <c r="H26" s="16"/>
      <c r="I26" s="16"/>
      <c r="J26" s="16">
        <v>1000</v>
      </c>
      <c r="K26" s="16"/>
      <c r="L26" s="16"/>
      <c r="M26" s="16"/>
      <c r="N26" s="16"/>
      <c r="O26" s="16"/>
      <c r="P26" s="16"/>
      <c r="Q26" s="16"/>
      <c r="R26" s="16"/>
      <c r="S26" s="27">
        <f>SUM(F26:R26)</f>
        <v>1000</v>
      </c>
      <c r="T26" s="42">
        <f t="shared" ref="T26:T31" si="1">D26+E26-S26</f>
        <v>0</v>
      </c>
      <c r="U26" s="62">
        <f t="shared" ref="U26:U30" si="2">S26/D26*100</f>
        <v>100</v>
      </c>
    </row>
    <row r="27" spans="1:21" ht="39.75" customHeight="1">
      <c r="A27" s="124"/>
      <c r="B27" s="88" t="s">
        <v>50</v>
      </c>
      <c r="C27" s="132" t="s">
        <v>38</v>
      </c>
      <c r="D27" s="75">
        <v>3000</v>
      </c>
      <c r="E27" s="51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27"/>
      <c r="T27" s="42">
        <f t="shared" si="1"/>
        <v>3000</v>
      </c>
      <c r="U27" s="62">
        <f t="shared" si="2"/>
        <v>0</v>
      </c>
    </row>
    <row r="28" spans="1:21" ht="25.5">
      <c r="A28" s="124"/>
      <c r="B28" s="88" t="s">
        <v>51</v>
      </c>
      <c r="C28" s="133"/>
      <c r="D28" s="87">
        <v>7000</v>
      </c>
      <c r="E28" s="51"/>
      <c r="F28" s="16"/>
      <c r="G28" s="16"/>
      <c r="H28" s="16"/>
      <c r="I28" s="16"/>
      <c r="J28" s="16">
        <v>7000</v>
      </c>
      <c r="K28" s="16"/>
      <c r="L28" s="16"/>
      <c r="M28" s="16"/>
      <c r="N28" s="16"/>
      <c r="O28" s="16"/>
      <c r="P28" s="16"/>
      <c r="Q28" s="16"/>
      <c r="R28" s="16"/>
      <c r="S28" s="19">
        <f>SUM(F28:R28)</f>
        <v>7000</v>
      </c>
      <c r="T28" s="42">
        <f t="shared" si="1"/>
        <v>0</v>
      </c>
      <c r="U28" s="62">
        <f t="shared" si="2"/>
        <v>100</v>
      </c>
    </row>
    <row r="29" spans="1:21">
      <c r="A29" s="115" t="s">
        <v>6</v>
      </c>
      <c r="B29" s="28" t="s">
        <v>39</v>
      </c>
      <c r="C29" s="117" t="s">
        <v>26</v>
      </c>
      <c r="D29" s="73"/>
      <c r="E29" s="51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7"/>
      <c r="T29" s="42">
        <f t="shared" si="1"/>
        <v>0</v>
      </c>
      <c r="U29" s="62"/>
    </row>
    <row r="30" spans="1:21" ht="24" customHeight="1">
      <c r="A30" s="116"/>
      <c r="B30" s="34" t="s">
        <v>53</v>
      </c>
      <c r="C30" s="117"/>
      <c r="D30" s="62">
        <v>500</v>
      </c>
      <c r="E30" s="51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7">
        <f>SUM(F30:R30)</f>
        <v>0</v>
      </c>
      <c r="T30" s="42">
        <f t="shared" si="1"/>
        <v>500</v>
      </c>
      <c r="U30" s="62">
        <f t="shared" si="2"/>
        <v>0</v>
      </c>
    </row>
    <row r="31" spans="1:21" ht="21.75" customHeight="1">
      <c r="A31" s="116"/>
      <c r="B31" s="61"/>
      <c r="C31" s="117"/>
      <c r="D31" s="62"/>
      <c r="E31" s="51"/>
      <c r="F31" s="25">
        <v>0</v>
      </c>
      <c r="G31" s="25">
        <v>0</v>
      </c>
      <c r="H31" s="25">
        <v>0</v>
      </c>
      <c r="I31" s="25"/>
      <c r="J31" s="25">
        <v>0</v>
      </c>
      <c r="K31" s="25">
        <v>0</v>
      </c>
      <c r="L31" s="25">
        <v>0</v>
      </c>
      <c r="M31" s="25"/>
      <c r="N31" s="25">
        <v>0</v>
      </c>
      <c r="O31" s="25">
        <v>0</v>
      </c>
      <c r="P31" s="25"/>
      <c r="Q31" s="25">
        <v>0</v>
      </c>
      <c r="R31" s="25"/>
      <c r="S31" s="27">
        <f>SUM(F31:R31)</f>
        <v>0</v>
      </c>
      <c r="T31" s="42">
        <f t="shared" si="1"/>
        <v>0</v>
      </c>
      <c r="U31" s="62"/>
    </row>
    <row r="32" spans="1:21" ht="23.25" customHeight="1">
      <c r="A32" s="58"/>
      <c r="B32" s="65"/>
      <c r="C32" s="64"/>
      <c r="D32" s="62"/>
      <c r="E32" s="51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7"/>
      <c r="T32" s="42"/>
      <c r="U32" s="62"/>
    </row>
    <row r="33" spans="1:21" ht="21.75" customHeight="1">
      <c r="A33" s="59"/>
      <c r="B33" s="66"/>
      <c r="C33" s="60"/>
      <c r="D33" s="62"/>
      <c r="E33" s="51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7"/>
      <c r="T33" s="42"/>
      <c r="U33" s="62"/>
    </row>
    <row r="34" spans="1:21" ht="21.75" customHeight="1">
      <c r="A34" s="59"/>
      <c r="B34" s="98"/>
      <c r="C34" s="60"/>
      <c r="D34" s="62"/>
      <c r="E34" s="51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7"/>
      <c r="T34" s="42"/>
      <c r="U34" s="62"/>
    </row>
    <row r="35" spans="1:21" ht="21.75" customHeight="1">
      <c r="A35" s="97"/>
      <c r="B35" s="99"/>
      <c r="C35" s="77"/>
      <c r="D35" s="35"/>
      <c r="E35" s="78"/>
      <c r="F35" s="79"/>
      <c r="G35" s="79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7"/>
      <c r="T35" s="68"/>
      <c r="U35" s="62"/>
    </row>
    <row r="36" spans="1:21">
      <c r="A36" s="80"/>
      <c r="B36" s="81"/>
      <c r="C36" s="82"/>
      <c r="D36" s="75">
        <f>SUM(D25:D35)</f>
        <v>13500</v>
      </c>
      <c r="E36" s="83"/>
      <c r="F36" s="84"/>
      <c r="G36" s="84"/>
      <c r="H36" s="76">
        <f>SUM(H25:H31)</f>
        <v>0</v>
      </c>
      <c r="I36" s="44">
        <f>SUM(I25:I31)</f>
        <v>436.8</v>
      </c>
      <c r="J36" s="44">
        <f>SUM(J25:J35)</f>
        <v>8000</v>
      </c>
      <c r="K36" s="44">
        <f>SUM(K25:K35)</f>
        <v>0</v>
      </c>
      <c r="L36" s="44"/>
      <c r="M36" s="44">
        <f>SUM(M25:M35)</f>
        <v>0</v>
      </c>
      <c r="N36" s="44"/>
      <c r="O36" s="44">
        <f>SUM(O25:O35)</f>
        <v>0</v>
      </c>
      <c r="P36" s="44"/>
      <c r="Q36" s="44"/>
      <c r="R36" s="44"/>
      <c r="S36" s="62">
        <f>S25+S26+S28+S30+S31</f>
        <v>8436.7999999999993</v>
      </c>
      <c r="T36" s="62">
        <f>SUM(T25:T35)</f>
        <v>5063.2</v>
      </c>
      <c r="U36" s="62"/>
    </row>
    <row r="37" spans="1:21"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6"/>
      <c r="T37" s="46"/>
      <c r="U37" s="46"/>
    </row>
    <row r="38" spans="1:21" ht="15"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6"/>
      <c r="T38" s="46"/>
      <c r="U38" s="46"/>
    </row>
    <row r="39" spans="1:21" ht="15">
      <c r="D39" s="47"/>
      <c r="E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6"/>
      <c r="T39" s="46"/>
      <c r="U39" s="46"/>
    </row>
    <row r="41" spans="1:21"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</row>
    <row r="42" spans="1:21">
      <c r="B42" s="43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</row>
    <row r="43" spans="1:21">
      <c r="B43" s="48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</row>
    <row r="44" spans="1:21" ht="15"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9"/>
      <c r="T44" s="49"/>
    </row>
    <row r="45" spans="1:21" ht="15"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</row>
    <row r="46" spans="1:21"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</row>
    <row r="47" spans="1:21"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</row>
    <row r="48" spans="1:21"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</row>
    <row r="49" spans="4:18"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</row>
    <row r="50" spans="4:18"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</row>
    <row r="51" spans="4:18"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</row>
    <row r="52" spans="4:18"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</row>
    <row r="53" spans="4:18"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</row>
    <row r="54" spans="4:18" ht="15"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</row>
  </sheetData>
  <mergeCells count="16">
    <mergeCell ref="F23:Q23"/>
    <mergeCell ref="A25:A28"/>
    <mergeCell ref="C25:C26"/>
    <mergeCell ref="C27:C28"/>
    <mergeCell ref="F3:Q3"/>
    <mergeCell ref="A5:A7"/>
    <mergeCell ref="C6:C7"/>
    <mergeCell ref="A8:A9"/>
    <mergeCell ref="C8:C9"/>
    <mergeCell ref="A10:A12"/>
    <mergeCell ref="C11:C12"/>
    <mergeCell ref="A29:A31"/>
    <mergeCell ref="C29:C31"/>
    <mergeCell ref="A13:A17"/>
    <mergeCell ref="C13:C17"/>
    <mergeCell ref="C18:C20"/>
  </mergeCells>
  <pageMargins left="0.11811023622047202" right="0.11811023622047202" top="0.55118110236220408" bottom="0.35433070866141703" header="0.11811023622047202" footer="0.11811023622047202"/>
  <pageSetup paperSize="9" scale="55" fitToWidth="0" fitToHeight="0" pageOrder="overThenDown" orientation="landscape" useFirstPageNumber="1" r:id="rId1"/>
  <headerFooter>
    <oddHeader>&amp;C&amp;A</oddHeader>
    <oddFooter>&amp;CStrona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7DC5F-8E1F-4A6F-B8B9-137F5F710793}">
  <dimension ref="A1:U54"/>
  <sheetViews>
    <sheetView tabSelected="1" workbookViewId="0">
      <selection activeCell="B38" sqref="B38"/>
    </sheetView>
  </sheetViews>
  <sheetFormatPr defaultRowHeight="14.25"/>
  <cols>
    <col min="1" max="1" width="4.5703125" style="1" customWidth="1"/>
    <col min="2" max="2" width="61" style="1" customWidth="1"/>
    <col min="3" max="3" width="15.85546875" style="1" customWidth="1"/>
    <col min="4" max="4" width="11.5703125" style="1" customWidth="1"/>
    <col min="5" max="5" width="10.42578125" style="1" customWidth="1"/>
    <col min="6" max="6" width="9.140625" style="1" customWidth="1"/>
    <col min="7" max="7" width="9.28515625" style="1" customWidth="1"/>
    <col min="8" max="8" width="10" style="1" customWidth="1"/>
    <col min="9" max="9" width="10.42578125" style="1" customWidth="1"/>
    <col min="10" max="10" width="10" style="1" customWidth="1"/>
    <col min="11" max="11" width="9.7109375" style="1" customWidth="1"/>
    <col min="12" max="12" width="9.140625" style="1" customWidth="1"/>
    <col min="13" max="13" width="10.5703125" style="1" customWidth="1"/>
    <col min="14" max="14" width="9.5703125" style="1" customWidth="1"/>
    <col min="15" max="15" width="9.140625" style="1" customWidth="1"/>
    <col min="16" max="16" width="9.7109375" style="1" customWidth="1"/>
    <col min="17" max="17" width="8.85546875" style="1" customWidth="1"/>
    <col min="18" max="18" width="9.7109375" style="1" customWidth="1"/>
    <col min="19" max="19" width="15.42578125" style="1" customWidth="1"/>
    <col min="20" max="20" width="11.140625" style="1" customWidth="1"/>
    <col min="21" max="21" width="8" style="1" customWidth="1"/>
    <col min="22" max="22" width="10.28515625" style="1" customWidth="1"/>
    <col min="23" max="16384" width="9.140625" style="1"/>
  </cols>
  <sheetData>
    <row r="1" spans="1:21" ht="15">
      <c r="B1" s="2"/>
      <c r="C1" s="3"/>
      <c r="D1" s="4"/>
      <c r="E1" s="4"/>
      <c r="F1" s="4"/>
    </row>
    <row r="2" spans="1:21" ht="15">
      <c r="B2" s="2"/>
      <c r="C2" s="2"/>
    </row>
    <row r="3" spans="1:21" ht="15">
      <c r="B3" s="2"/>
      <c r="C3" s="2"/>
      <c r="F3" s="127" t="s">
        <v>0</v>
      </c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5"/>
    </row>
    <row r="4" spans="1:21" ht="34.5" customHeight="1">
      <c r="A4" s="72" t="s">
        <v>1</v>
      </c>
      <c r="B4" s="93" t="s">
        <v>2</v>
      </c>
      <c r="C4" s="7" t="s">
        <v>3</v>
      </c>
      <c r="D4" s="8" t="s">
        <v>47</v>
      </c>
      <c r="E4" s="67"/>
      <c r="F4" s="9" t="s">
        <v>5</v>
      </c>
      <c r="G4" s="9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9" t="s">
        <v>11</v>
      </c>
      <c r="M4" s="9" t="s">
        <v>12</v>
      </c>
      <c r="N4" s="9" t="s">
        <v>13</v>
      </c>
      <c r="O4" s="9" t="s">
        <v>14</v>
      </c>
      <c r="P4" s="10" t="s">
        <v>15</v>
      </c>
      <c r="Q4" s="10" t="s">
        <v>16</v>
      </c>
      <c r="R4" s="10" t="s">
        <v>17</v>
      </c>
      <c r="S4" s="11" t="s">
        <v>18</v>
      </c>
      <c r="T4" s="12" t="s">
        <v>19</v>
      </c>
      <c r="U4" s="13" t="s">
        <v>44</v>
      </c>
    </row>
    <row r="5" spans="1:21" ht="38.25">
      <c r="A5" s="128" t="s">
        <v>5</v>
      </c>
      <c r="B5" s="14" t="s">
        <v>20</v>
      </c>
      <c r="C5" s="15"/>
      <c r="D5" s="62"/>
      <c r="E5" s="62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7"/>
      <c r="T5" s="62"/>
      <c r="U5" s="62"/>
    </row>
    <row r="6" spans="1:21" ht="22.5" customHeight="1">
      <c r="A6" s="128"/>
      <c r="B6" s="24" t="s">
        <v>21</v>
      </c>
      <c r="C6" s="119" t="s">
        <v>22</v>
      </c>
      <c r="D6" s="62">
        <v>7318.24</v>
      </c>
      <c r="E6" s="100"/>
      <c r="F6" s="16"/>
      <c r="G6" s="16"/>
      <c r="H6" s="43"/>
      <c r="I6" s="43">
        <v>7308.35</v>
      </c>
      <c r="J6" s="16"/>
      <c r="K6" s="16"/>
      <c r="L6" s="16"/>
      <c r="M6" s="16"/>
      <c r="N6" s="16"/>
      <c r="O6" s="16"/>
      <c r="P6" s="16"/>
      <c r="Q6" s="16"/>
      <c r="R6" s="16"/>
      <c r="S6" s="19">
        <f>SUM(F6:R6)</f>
        <v>7308.35</v>
      </c>
      <c r="T6" s="62">
        <f>D6+E6-S6</f>
        <v>9.8899999999994179</v>
      </c>
      <c r="U6" s="62">
        <f>S6/D6*100</f>
        <v>99.864858217276293</v>
      </c>
    </row>
    <row r="7" spans="1:21" ht="17.25" customHeight="1">
      <c r="A7" s="128"/>
      <c r="B7" s="24" t="s">
        <v>23</v>
      </c>
      <c r="C7" s="119"/>
      <c r="D7" s="62">
        <v>2000</v>
      </c>
      <c r="E7" s="50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6"/>
      <c r="S7" s="19">
        <f>SUM(F7:R7)</f>
        <v>0</v>
      </c>
      <c r="T7" s="62">
        <f>D7+E7-S7</f>
        <v>2000</v>
      </c>
      <c r="U7" s="62">
        <f t="shared" ref="U7" si="0">S7/D7*100</f>
        <v>0</v>
      </c>
    </row>
    <row r="8" spans="1:21" ht="33.75" customHeight="1">
      <c r="A8" s="129" t="s">
        <v>6</v>
      </c>
      <c r="B8" s="21" t="s">
        <v>24</v>
      </c>
      <c r="C8" s="130" t="s">
        <v>25</v>
      </c>
      <c r="D8" s="62">
        <v>1600</v>
      </c>
      <c r="E8" s="103"/>
      <c r="F8" s="107"/>
      <c r="G8" s="107"/>
      <c r="H8" s="107"/>
      <c r="I8" s="107"/>
      <c r="J8" s="108"/>
      <c r="K8" s="107"/>
      <c r="L8" s="107"/>
      <c r="M8" s="107"/>
      <c r="N8" s="107"/>
      <c r="O8" s="107"/>
      <c r="P8" s="107">
        <v>1600</v>
      </c>
      <c r="Q8" s="107"/>
      <c r="R8" s="16"/>
      <c r="S8" s="19">
        <f>SUM(F8:R8)</f>
        <v>1600</v>
      </c>
      <c r="T8" s="62">
        <f>D8+E8-S8</f>
        <v>0</v>
      </c>
      <c r="U8" s="62"/>
    </row>
    <row r="9" spans="1:21" ht="22.5" customHeight="1">
      <c r="A9" s="118"/>
      <c r="B9" s="23" t="s">
        <v>46</v>
      </c>
      <c r="C9" s="130"/>
      <c r="D9" s="62">
        <v>44391.89</v>
      </c>
      <c r="E9" s="101"/>
      <c r="F9" s="109"/>
      <c r="G9" s="107"/>
      <c r="H9" s="107"/>
      <c r="I9" s="107"/>
      <c r="J9" s="107"/>
      <c r="K9" s="107">
        <v>29500</v>
      </c>
      <c r="L9" s="107"/>
      <c r="M9" s="107"/>
      <c r="N9" s="107">
        <v>2000</v>
      </c>
      <c r="O9" s="107">
        <v>2750</v>
      </c>
      <c r="P9" s="107"/>
      <c r="Q9" s="107">
        <v>9100</v>
      </c>
      <c r="R9" s="16"/>
      <c r="S9" s="19">
        <f>SUM(F9:R9)</f>
        <v>43350</v>
      </c>
      <c r="T9" s="62">
        <f>D9+E9-S9</f>
        <v>1041.8899999999994</v>
      </c>
      <c r="U9" s="62">
        <f>S9/D9*100</f>
        <v>97.652972198300176</v>
      </c>
    </row>
    <row r="10" spans="1:21" ht="38.25">
      <c r="A10" s="118" t="s">
        <v>8</v>
      </c>
      <c r="B10" s="14" t="s">
        <v>27</v>
      </c>
      <c r="C10" s="20" t="s">
        <v>26</v>
      </c>
      <c r="D10" s="62"/>
      <c r="E10" s="51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25"/>
      <c r="S10" s="27"/>
      <c r="T10" s="62"/>
      <c r="U10" s="62"/>
    </row>
    <row r="11" spans="1:21">
      <c r="A11" s="118"/>
      <c r="B11" s="96" t="s">
        <v>40</v>
      </c>
      <c r="C11" s="131" t="s">
        <v>28</v>
      </c>
      <c r="D11" s="62">
        <v>14600</v>
      </c>
      <c r="E11" s="51"/>
      <c r="F11" s="110"/>
      <c r="G11" s="110">
        <v>800</v>
      </c>
      <c r="H11" s="110">
        <v>1000</v>
      </c>
      <c r="I11" s="110">
        <v>1000</v>
      </c>
      <c r="J11" s="110">
        <v>800</v>
      </c>
      <c r="K11" s="110">
        <v>1600</v>
      </c>
      <c r="L11" s="110">
        <v>800</v>
      </c>
      <c r="M11" s="110">
        <v>800</v>
      </c>
      <c r="N11" s="110">
        <v>800</v>
      </c>
      <c r="O11" s="110">
        <v>1000</v>
      </c>
      <c r="P11" s="110">
        <v>1000</v>
      </c>
      <c r="Q11" s="110">
        <v>600</v>
      </c>
      <c r="R11" s="25"/>
      <c r="S11" s="27">
        <f>SUM(F11:R11)</f>
        <v>10200</v>
      </c>
      <c r="T11" s="62">
        <f>D11+E11-S11</f>
        <v>4400</v>
      </c>
      <c r="U11" s="62">
        <f>S11/D11*100</f>
        <v>69.863013698630141</v>
      </c>
    </row>
    <row r="12" spans="1:21">
      <c r="A12" s="118"/>
      <c r="B12" s="26" t="s">
        <v>29</v>
      </c>
      <c r="C12" s="131"/>
      <c r="D12" s="62">
        <v>4400</v>
      </c>
      <c r="E12" s="51"/>
      <c r="F12" s="110">
        <v>200</v>
      </c>
      <c r="G12" s="110">
        <v>200</v>
      </c>
      <c r="H12" s="110">
        <v>200</v>
      </c>
      <c r="I12" s="110">
        <v>200</v>
      </c>
      <c r="J12" s="110">
        <v>200</v>
      </c>
      <c r="K12" s="110">
        <v>200</v>
      </c>
      <c r="L12" s="110">
        <v>200</v>
      </c>
      <c r="M12" s="110">
        <v>200</v>
      </c>
      <c r="N12" s="110">
        <v>200</v>
      </c>
      <c r="O12" s="110">
        <v>200</v>
      </c>
      <c r="P12" s="110">
        <v>900</v>
      </c>
      <c r="Q12" s="110">
        <v>400</v>
      </c>
      <c r="R12" s="25"/>
      <c r="S12" s="27">
        <f>SUM(F12:R12)</f>
        <v>3300</v>
      </c>
      <c r="T12" s="62">
        <f>D12-S12</f>
        <v>1100</v>
      </c>
      <c r="U12" s="62">
        <f>S12/D12*100</f>
        <v>75</v>
      </c>
    </row>
    <row r="13" spans="1:21" ht="25.5">
      <c r="A13" s="118" t="s">
        <v>9</v>
      </c>
      <c r="B13" s="28" t="s">
        <v>30</v>
      </c>
      <c r="C13" s="119" t="s">
        <v>31</v>
      </c>
      <c r="D13" s="62"/>
      <c r="E13" s="51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25"/>
      <c r="S13" s="27"/>
      <c r="T13" s="62"/>
      <c r="U13" s="62"/>
    </row>
    <row r="14" spans="1:21">
      <c r="A14" s="118"/>
      <c r="B14" s="29" t="s">
        <v>45</v>
      </c>
      <c r="C14" s="119"/>
      <c r="D14" s="62">
        <v>2000</v>
      </c>
      <c r="E14" s="51"/>
      <c r="F14" s="110"/>
      <c r="G14" s="110"/>
      <c r="H14" s="110"/>
      <c r="I14" s="110"/>
      <c r="J14" s="110"/>
      <c r="K14" s="110"/>
      <c r="L14" s="110">
        <v>480</v>
      </c>
      <c r="M14" s="110"/>
      <c r="N14" s="110"/>
      <c r="O14" s="110"/>
      <c r="P14" s="110">
        <v>1120</v>
      </c>
      <c r="Q14" s="110"/>
      <c r="R14" s="25"/>
      <c r="S14" s="27">
        <v>1600</v>
      </c>
      <c r="T14" s="62">
        <f>D14-S14</f>
        <v>400</v>
      </c>
      <c r="U14" s="62">
        <f>S14/D14*100</f>
        <v>80</v>
      </c>
    </row>
    <row r="15" spans="1:21">
      <c r="A15" s="118"/>
      <c r="B15" s="29" t="s">
        <v>32</v>
      </c>
      <c r="C15" s="119"/>
      <c r="D15" s="62">
        <v>9800</v>
      </c>
      <c r="E15" s="85"/>
      <c r="F15" s="110"/>
      <c r="G15" s="110"/>
      <c r="H15" s="110"/>
      <c r="I15" s="110"/>
      <c r="J15" s="110"/>
      <c r="K15" s="110"/>
      <c r="L15" s="110"/>
      <c r="M15" s="110"/>
      <c r="N15" s="110">
        <v>5800</v>
      </c>
      <c r="O15" s="110"/>
      <c r="P15" s="110"/>
      <c r="Q15" s="110">
        <v>2100</v>
      </c>
      <c r="R15" s="25"/>
      <c r="S15" s="27">
        <f>SUM(N15:R15)</f>
        <v>7900</v>
      </c>
      <c r="T15" s="62">
        <f>D15-S15</f>
        <v>1900</v>
      </c>
      <c r="U15" s="62"/>
    </row>
    <row r="16" spans="1:21">
      <c r="A16" s="118"/>
      <c r="B16" s="29" t="s">
        <v>57</v>
      </c>
      <c r="C16" s="119"/>
      <c r="D16" s="62">
        <v>400</v>
      </c>
      <c r="E16" s="85"/>
      <c r="F16" s="110"/>
      <c r="G16" s="110"/>
      <c r="H16" s="110"/>
      <c r="I16" s="110"/>
      <c r="J16" s="110"/>
      <c r="K16" s="110"/>
      <c r="L16" s="110"/>
      <c r="M16" s="110"/>
      <c r="N16" s="110">
        <v>390.37</v>
      </c>
      <c r="O16" s="110"/>
      <c r="P16" s="110"/>
      <c r="Q16" s="110"/>
      <c r="R16" s="25"/>
      <c r="S16" s="27">
        <f>SUM(F16:Q16)</f>
        <v>390.37</v>
      </c>
      <c r="T16" s="62">
        <f>D16-S16</f>
        <v>9.6299999999999955</v>
      </c>
      <c r="U16" s="62"/>
    </row>
    <row r="17" spans="1:21">
      <c r="A17" s="118"/>
      <c r="B17" s="29" t="s">
        <v>55</v>
      </c>
      <c r="C17" s="119"/>
      <c r="D17" s="62">
        <v>2500</v>
      </c>
      <c r="E17" s="85"/>
      <c r="F17" s="110"/>
      <c r="G17" s="110"/>
      <c r="H17" s="110"/>
      <c r="I17" s="110"/>
      <c r="J17" s="110"/>
      <c r="K17" s="110"/>
      <c r="L17" s="110">
        <v>2500</v>
      </c>
      <c r="M17" s="110"/>
      <c r="N17" s="110"/>
      <c r="O17" s="110"/>
      <c r="P17" s="110"/>
      <c r="Q17" s="110"/>
      <c r="R17" s="25"/>
      <c r="S17" s="27">
        <f>SUM(F17:Q17)</f>
        <v>2500</v>
      </c>
      <c r="T17" s="62">
        <f>D17-S17</f>
        <v>0</v>
      </c>
      <c r="U17" s="62"/>
    </row>
    <row r="18" spans="1:21" ht="35.25" customHeight="1">
      <c r="A18" s="56" t="s">
        <v>10</v>
      </c>
      <c r="B18" s="65" t="s">
        <v>41</v>
      </c>
      <c r="C18" s="120" t="s">
        <v>33</v>
      </c>
      <c r="D18" s="62"/>
      <c r="E18" s="51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25"/>
      <c r="S18" s="27"/>
      <c r="T18" s="30"/>
      <c r="U18" s="62"/>
    </row>
    <row r="19" spans="1:21" ht="15" customHeight="1">
      <c r="A19" s="57"/>
      <c r="B19" s="66" t="s">
        <v>42</v>
      </c>
      <c r="C19" s="121"/>
      <c r="D19" s="62">
        <v>14000</v>
      </c>
      <c r="E19" s="51"/>
      <c r="F19" s="110"/>
      <c r="G19" s="110"/>
      <c r="H19" s="110">
        <v>1200</v>
      </c>
      <c r="I19" s="110">
        <v>1560</v>
      </c>
      <c r="J19" s="110">
        <v>660</v>
      </c>
      <c r="K19" s="110">
        <v>840</v>
      </c>
      <c r="L19" s="110"/>
      <c r="M19" s="110"/>
      <c r="N19" s="110">
        <v>360</v>
      </c>
      <c r="O19" s="110">
        <v>2040</v>
      </c>
      <c r="P19" s="110">
        <v>2100</v>
      </c>
      <c r="Q19" s="110">
        <v>1860</v>
      </c>
      <c r="R19" s="25"/>
      <c r="S19" s="27">
        <f>SUM(H19:R19)</f>
        <v>10620</v>
      </c>
      <c r="T19" s="62">
        <f>D19+E19-S19</f>
        <v>3380</v>
      </c>
      <c r="U19" s="62">
        <f>S19/D19*100</f>
        <v>75.857142857142861</v>
      </c>
    </row>
    <row r="20" spans="1:21" ht="15" customHeight="1">
      <c r="A20" s="57"/>
      <c r="B20" s="66" t="s">
        <v>43</v>
      </c>
      <c r="C20" s="121"/>
      <c r="D20" s="62">
        <v>7200</v>
      </c>
      <c r="E20" s="51"/>
      <c r="F20" s="110">
        <v>561</v>
      </c>
      <c r="G20" s="110">
        <v>306</v>
      </c>
      <c r="H20" s="110">
        <v>765</v>
      </c>
      <c r="I20" s="110">
        <v>357</v>
      </c>
      <c r="J20" s="110">
        <v>306</v>
      </c>
      <c r="K20" s="110">
        <v>153</v>
      </c>
      <c r="L20" s="110">
        <v>504.05</v>
      </c>
      <c r="M20" s="110"/>
      <c r="N20" s="110">
        <v>240</v>
      </c>
      <c r="O20" s="110">
        <v>1280</v>
      </c>
      <c r="P20" s="110">
        <v>1440</v>
      </c>
      <c r="Q20" s="110">
        <v>1200</v>
      </c>
      <c r="R20" s="25"/>
      <c r="S20" s="27">
        <f>SUM(F20:R20)</f>
        <v>7112.05</v>
      </c>
      <c r="T20" s="62">
        <f>D20+E20-S20</f>
        <v>87.949999999999818</v>
      </c>
      <c r="U20" s="62">
        <f>S20/D20*100</f>
        <v>98.77847222222222</v>
      </c>
    </row>
    <row r="21" spans="1:21" ht="15" customHeight="1">
      <c r="A21" s="57"/>
      <c r="B21" s="66" t="s">
        <v>56</v>
      </c>
      <c r="C21" s="70"/>
      <c r="D21" s="62">
        <v>2000</v>
      </c>
      <c r="E21" s="85"/>
      <c r="F21" s="110"/>
      <c r="G21" s="110"/>
      <c r="H21" s="110"/>
      <c r="I21" s="110"/>
      <c r="J21" s="110"/>
      <c r="K21" s="110"/>
      <c r="L21" s="110"/>
      <c r="M21" s="110"/>
      <c r="N21" s="110"/>
      <c r="O21" s="110">
        <v>2000</v>
      </c>
      <c r="P21" s="110"/>
      <c r="Q21" s="110"/>
      <c r="R21" s="25"/>
      <c r="S21" s="27">
        <f>SUM(E21:R21)</f>
        <v>2000</v>
      </c>
      <c r="T21" s="62">
        <f>D21+E21-S21</f>
        <v>0</v>
      </c>
      <c r="U21" s="62">
        <f>S21/D21*100</f>
        <v>100</v>
      </c>
    </row>
    <row r="22" spans="1:21">
      <c r="A22" s="31"/>
      <c r="B22" s="94" t="s">
        <v>34</v>
      </c>
      <c r="C22" s="32"/>
      <c r="D22" s="62">
        <f>SUM(D5:D21)</f>
        <v>112210.13</v>
      </c>
      <c r="E22" s="69">
        <f>SUM(E5:E21)</f>
        <v>0</v>
      </c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44"/>
      <c r="S22" s="19">
        <f>SUM(S5:S21)</f>
        <v>97880.77</v>
      </c>
      <c r="T22" s="30">
        <f>SUM(T5:T21)</f>
        <v>14329.359999999997</v>
      </c>
      <c r="U22" s="62">
        <f>S22/D22*100</f>
        <v>87.229887355089957</v>
      </c>
    </row>
    <row r="23" spans="1:21">
      <c r="A23" s="33"/>
      <c r="B23" s="95"/>
      <c r="C23" s="34" t="s">
        <v>35</v>
      </c>
      <c r="D23" s="25" t="s">
        <v>36</v>
      </c>
      <c r="E23" s="54"/>
      <c r="F23" s="134" t="s">
        <v>0</v>
      </c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35"/>
      <c r="S23" s="36"/>
      <c r="T23" s="37"/>
      <c r="U23" s="62"/>
    </row>
    <row r="24" spans="1:21" ht="13.9" customHeight="1">
      <c r="A24" s="89" t="s">
        <v>1</v>
      </c>
      <c r="B24" s="82" t="s">
        <v>2</v>
      </c>
      <c r="C24" s="92" t="s">
        <v>3</v>
      </c>
      <c r="D24" s="38" t="s">
        <v>47</v>
      </c>
      <c r="E24" s="55"/>
      <c r="F24" s="112" t="s">
        <v>5</v>
      </c>
      <c r="G24" s="112" t="s">
        <v>6</v>
      </c>
      <c r="H24" s="113" t="s">
        <v>7</v>
      </c>
      <c r="I24" s="113" t="s">
        <v>8</v>
      </c>
      <c r="J24" s="113" t="s">
        <v>9</v>
      </c>
      <c r="K24" s="113" t="s">
        <v>10</v>
      </c>
      <c r="L24" s="112" t="s">
        <v>11</v>
      </c>
      <c r="M24" s="112" t="s">
        <v>12</v>
      </c>
      <c r="N24" s="112" t="s">
        <v>13</v>
      </c>
      <c r="O24" s="112" t="s">
        <v>14</v>
      </c>
      <c r="P24" s="114" t="s">
        <v>15</v>
      </c>
      <c r="Q24" s="114" t="s">
        <v>16</v>
      </c>
      <c r="R24" s="28"/>
      <c r="S24" s="40" t="s">
        <v>18</v>
      </c>
      <c r="T24" s="41" t="s">
        <v>19</v>
      </c>
      <c r="U24" s="62" t="s">
        <v>44</v>
      </c>
    </row>
    <row r="25" spans="1:21" ht="45.75" customHeight="1">
      <c r="A25" s="123" t="s">
        <v>5</v>
      </c>
      <c r="B25" s="90" t="s">
        <v>48</v>
      </c>
      <c r="C25" s="125" t="s">
        <v>37</v>
      </c>
      <c r="D25" s="22">
        <v>2150</v>
      </c>
      <c r="E25" s="86"/>
      <c r="F25" s="107"/>
      <c r="G25" s="107"/>
      <c r="H25" s="107"/>
      <c r="I25" s="107">
        <v>436.8</v>
      </c>
      <c r="J25" s="107"/>
      <c r="K25" s="107"/>
      <c r="L25" s="107"/>
      <c r="M25" s="107"/>
      <c r="N25" s="107"/>
      <c r="O25" s="107"/>
      <c r="P25" s="107"/>
      <c r="Q25" s="107">
        <v>1680</v>
      </c>
      <c r="R25" s="16"/>
      <c r="S25" s="27">
        <f>SUM(I25:R25)</f>
        <v>2116.8000000000002</v>
      </c>
      <c r="T25" s="42">
        <f>D25+E25-S25</f>
        <v>33.199999999999818</v>
      </c>
      <c r="U25" s="62">
        <f>S25/D25*100</f>
        <v>98.455813953488374</v>
      </c>
    </row>
    <row r="26" spans="1:21" ht="15.75" customHeight="1">
      <c r="A26" s="123"/>
      <c r="B26" s="91" t="s">
        <v>49</v>
      </c>
      <c r="C26" s="126"/>
      <c r="D26" s="74">
        <v>1000</v>
      </c>
      <c r="E26" s="53"/>
      <c r="F26" s="107"/>
      <c r="G26" s="107"/>
      <c r="H26" s="107"/>
      <c r="I26" s="107"/>
      <c r="J26" s="107">
        <v>1000</v>
      </c>
      <c r="K26" s="107"/>
      <c r="L26" s="107"/>
      <c r="M26" s="107"/>
      <c r="N26" s="107"/>
      <c r="O26" s="107"/>
      <c r="P26" s="107"/>
      <c r="Q26" s="107"/>
      <c r="R26" s="16"/>
      <c r="S26" s="27">
        <f>SUM(F26:R26)</f>
        <v>1000</v>
      </c>
      <c r="T26" s="42">
        <f t="shared" ref="T26:T31" si="1">D26+E26-S26</f>
        <v>0</v>
      </c>
      <c r="U26" s="62">
        <f t="shared" ref="U26:U30" si="2">S26/D26*100</f>
        <v>100</v>
      </c>
    </row>
    <row r="27" spans="1:21" ht="39.75" customHeight="1">
      <c r="A27" s="124"/>
      <c r="B27" s="88" t="s">
        <v>50</v>
      </c>
      <c r="C27" s="132" t="s">
        <v>38</v>
      </c>
      <c r="D27" s="75">
        <v>2850</v>
      </c>
      <c r="E27" s="51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>
        <v>2401.12</v>
      </c>
      <c r="Q27" s="107">
        <v>420</v>
      </c>
      <c r="R27" s="16"/>
      <c r="S27" s="27">
        <f>SUM(P27:R27)</f>
        <v>2821.12</v>
      </c>
      <c r="T27" s="42">
        <f t="shared" si="1"/>
        <v>28.880000000000109</v>
      </c>
      <c r="U27" s="62">
        <f t="shared" si="2"/>
        <v>98.986666666666665</v>
      </c>
    </row>
    <row r="28" spans="1:21" ht="25.5">
      <c r="A28" s="124"/>
      <c r="B28" s="88" t="s">
        <v>51</v>
      </c>
      <c r="C28" s="133"/>
      <c r="D28" s="87">
        <v>7000</v>
      </c>
      <c r="E28" s="51"/>
      <c r="F28" s="107"/>
      <c r="G28" s="107"/>
      <c r="H28" s="107"/>
      <c r="I28" s="107"/>
      <c r="J28" s="107">
        <v>7000</v>
      </c>
      <c r="K28" s="107"/>
      <c r="L28" s="107"/>
      <c r="M28" s="107"/>
      <c r="N28" s="107"/>
      <c r="O28" s="107"/>
      <c r="P28" s="107"/>
      <c r="Q28" s="107"/>
      <c r="R28" s="16"/>
      <c r="S28" s="19">
        <f>SUM(F28:R28)</f>
        <v>7000</v>
      </c>
      <c r="T28" s="42">
        <f t="shared" si="1"/>
        <v>0</v>
      </c>
      <c r="U28" s="62">
        <f t="shared" si="2"/>
        <v>100</v>
      </c>
    </row>
    <row r="29" spans="1:21">
      <c r="A29" s="115" t="s">
        <v>6</v>
      </c>
      <c r="B29" s="28" t="s">
        <v>39</v>
      </c>
      <c r="C29" s="117" t="s">
        <v>26</v>
      </c>
      <c r="D29" s="73"/>
      <c r="E29" s="51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25"/>
      <c r="S29" s="27"/>
      <c r="T29" s="42">
        <f t="shared" si="1"/>
        <v>0</v>
      </c>
      <c r="U29" s="62"/>
    </row>
    <row r="30" spans="1:21" ht="24" customHeight="1">
      <c r="A30" s="116"/>
      <c r="B30" s="34" t="s">
        <v>53</v>
      </c>
      <c r="C30" s="117"/>
      <c r="D30" s="62">
        <v>500</v>
      </c>
      <c r="E30" s="51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>
        <v>499.59</v>
      </c>
      <c r="R30" s="25"/>
      <c r="S30" s="27">
        <f>SUM(F30:R30)</f>
        <v>499.59</v>
      </c>
      <c r="T30" s="42">
        <f t="shared" si="1"/>
        <v>0.41000000000002501</v>
      </c>
      <c r="U30" s="62">
        <f t="shared" si="2"/>
        <v>99.917999999999992</v>
      </c>
    </row>
    <row r="31" spans="1:21" ht="21.75" customHeight="1">
      <c r="A31" s="116"/>
      <c r="B31" s="61"/>
      <c r="C31" s="117"/>
      <c r="D31" s="62"/>
      <c r="E31" s="51"/>
      <c r="F31" s="25">
        <v>0</v>
      </c>
      <c r="G31" s="25">
        <v>0</v>
      </c>
      <c r="H31" s="25">
        <v>0</v>
      </c>
      <c r="I31" s="25"/>
      <c r="J31" s="25">
        <v>0</v>
      </c>
      <c r="K31" s="25">
        <v>0</v>
      </c>
      <c r="L31" s="25">
        <v>0</v>
      </c>
      <c r="M31" s="25"/>
      <c r="N31" s="25">
        <v>0</v>
      </c>
      <c r="O31" s="25">
        <v>0</v>
      </c>
      <c r="P31" s="25"/>
      <c r="Q31" s="25">
        <v>0</v>
      </c>
      <c r="R31" s="25"/>
      <c r="S31" s="27">
        <f>SUM(F31:R31)</f>
        <v>0</v>
      </c>
      <c r="T31" s="42">
        <f t="shared" si="1"/>
        <v>0</v>
      </c>
      <c r="U31" s="62"/>
    </row>
    <row r="32" spans="1:21" ht="23.25" customHeight="1">
      <c r="A32" s="58"/>
      <c r="B32" s="65"/>
      <c r="C32" s="64"/>
      <c r="D32" s="62"/>
      <c r="E32" s="51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7"/>
      <c r="T32" s="42"/>
      <c r="U32" s="62"/>
    </row>
    <row r="33" spans="1:21" ht="21.75" customHeight="1">
      <c r="A33" s="59"/>
      <c r="B33" s="66"/>
      <c r="C33" s="60"/>
      <c r="D33" s="62"/>
      <c r="E33" s="51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7"/>
      <c r="T33" s="42"/>
      <c r="U33" s="62"/>
    </row>
    <row r="34" spans="1:21" ht="21.75" customHeight="1">
      <c r="A34" s="59"/>
      <c r="B34" s="98"/>
      <c r="C34" s="60"/>
      <c r="D34" s="62"/>
      <c r="E34" s="51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7"/>
      <c r="T34" s="42"/>
      <c r="U34" s="62"/>
    </row>
    <row r="35" spans="1:21" ht="21.75" customHeight="1">
      <c r="A35" s="97"/>
      <c r="B35" s="99"/>
      <c r="C35" s="77"/>
      <c r="D35" s="35"/>
      <c r="E35" s="78"/>
      <c r="F35" s="79"/>
      <c r="G35" s="79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7"/>
      <c r="T35" s="68"/>
      <c r="U35" s="62"/>
    </row>
    <row r="36" spans="1:21">
      <c r="A36" s="80"/>
      <c r="B36" s="81"/>
      <c r="C36" s="82"/>
      <c r="D36" s="75">
        <f>SUM(D25:D35)</f>
        <v>13500</v>
      </c>
      <c r="E36" s="83"/>
      <c r="F36" s="84"/>
      <c r="G36" s="84"/>
      <c r="H36" s="76">
        <f>SUM(H25:H31)</f>
        <v>0</v>
      </c>
      <c r="I36" s="44">
        <f>SUM(I25:I31)</f>
        <v>436.8</v>
      </c>
      <c r="J36" s="44">
        <f>SUM(J25:J35)</f>
        <v>8000</v>
      </c>
      <c r="K36" s="44">
        <f>SUM(K25:K35)</f>
        <v>0</v>
      </c>
      <c r="L36" s="44"/>
      <c r="M36" s="44">
        <f>SUM(M25:M35)</f>
        <v>0</v>
      </c>
      <c r="N36" s="44"/>
      <c r="O36" s="44">
        <f>SUM(O25:O35)</f>
        <v>0</v>
      </c>
      <c r="P36" s="44"/>
      <c r="Q36" s="44"/>
      <c r="R36" s="44"/>
      <c r="S36" s="62">
        <f>SUM(S25:S35)</f>
        <v>13437.51</v>
      </c>
      <c r="T36" s="62">
        <f>SUM(T25:T35)</f>
        <v>62.489999999999952</v>
      </c>
      <c r="U36" s="62"/>
    </row>
    <row r="37" spans="1:21"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6"/>
      <c r="T37" s="46"/>
      <c r="U37" s="46"/>
    </row>
    <row r="38" spans="1:21" ht="15"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6"/>
      <c r="T38" s="46"/>
      <c r="U38" s="46"/>
    </row>
    <row r="39" spans="1:21" ht="15">
      <c r="D39" s="47"/>
      <c r="E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6"/>
      <c r="T39" s="46"/>
      <c r="U39" s="46"/>
    </row>
    <row r="41" spans="1:21"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</row>
    <row r="42" spans="1:21">
      <c r="B42" s="43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</row>
    <row r="43" spans="1:21">
      <c r="B43" s="48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</row>
    <row r="44" spans="1:21" ht="15"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9"/>
      <c r="T44" s="49"/>
    </row>
    <row r="45" spans="1:21" ht="15"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</row>
    <row r="46" spans="1:21"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</row>
    <row r="47" spans="1:21"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</row>
    <row r="48" spans="1:21"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</row>
    <row r="49" spans="4:18"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</row>
    <row r="50" spans="4:18"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</row>
    <row r="51" spans="4:18"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</row>
    <row r="52" spans="4:18"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</row>
    <row r="53" spans="4:18"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</row>
    <row r="54" spans="4:18" ht="15"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</row>
  </sheetData>
  <mergeCells count="16">
    <mergeCell ref="F23:Q23"/>
    <mergeCell ref="A25:A28"/>
    <mergeCell ref="C25:C26"/>
    <mergeCell ref="C27:C28"/>
    <mergeCell ref="F3:Q3"/>
    <mergeCell ref="A5:A7"/>
    <mergeCell ref="C6:C7"/>
    <mergeCell ref="A8:A9"/>
    <mergeCell ref="C8:C9"/>
    <mergeCell ref="A10:A12"/>
    <mergeCell ref="C11:C12"/>
    <mergeCell ref="A29:A31"/>
    <mergeCell ref="C29:C31"/>
    <mergeCell ref="A13:A17"/>
    <mergeCell ref="C13:C17"/>
    <mergeCell ref="C18:C20"/>
  </mergeCells>
  <pageMargins left="0.11811023622047202" right="0.11811023622047202" top="0.55118110236220408" bottom="0.35433070866141703" header="0.11811023622047202" footer="0.11811023622047202"/>
  <pageSetup paperSize="9" scale="55" fitToWidth="0" fitToHeight="0" pageOrder="overThenDown" orientation="landscape" useFirstPageNumber="1" r:id="rId1"/>
  <headerFooter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GKRPA  2023</vt:lpstr>
      <vt:lpstr>GKRPA  2023 III</vt:lpstr>
      <vt:lpstr>GKRPA  2023 IV</vt:lpstr>
      <vt:lpstr>GKRPA  2023 V </vt:lpstr>
      <vt:lpstr>GKRPA  2023 VI </vt:lpstr>
      <vt:lpstr>GKRPA  2023 IX  </vt:lpstr>
      <vt:lpstr>GKRPA  2023 X  )</vt:lpstr>
      <vt:lpstr>GKRPA  2023 XII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Wioletta Nowak</dc:creator>
  <cp:lastModifiedBy>Elżbieta Danielska</cp:lastModifiedBy>
  <cp:lastPrinted>2024-07-02T08:02:56Z</cp:lastPrinted>
  <dcterms:created xsi:type="dcterms:W3CDTF">2021-08-03T06:44:51Z</dcterms:created>
  <dcterms:modified xsi:type="dcterms:W3CDTF">2024-07-26T06:48:04Z</dcterms:modified>
</cp:coreProperties>
</file>